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<sst xmlns="http://schemas.openxmlformats.org/spreadsheetml/2006/main" count="108" uniqueCount="63">
  <si>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</si>
  <si>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</si>
  <si>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</si>
  <si>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</si>
  <si>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</si>
  <si>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</si>
  <si>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</si>
  <si>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</si>
  <si>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</si>
  <si>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</si>
  <si>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</si>
  <si>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</si>
  <si>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</si>
  <si>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</si>
  <si>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</si>
  <si>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</si>
  <si>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</si>
  <si>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</si>
  <si>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</si>
  <si>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</si>
  <si>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</si>
  <si>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</si>
  <si>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</si>
  <si>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</si>
  <si>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</si>
  <si>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</si>
  <si>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</si>
  <si>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</si>
  <si>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</si>
  <si>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</si>
  <si>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</si>
  <si>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</si>
  <si>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</si>
  <si>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</si>
  <si>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</si>
  <si>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</si>
  <si>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</si>
  <si>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</si>
  <si>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</si>
  <si>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</si>
  <si>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</si>
  <si>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</si>
  <si>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</si>
  <si>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</si>
  <si>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</si>
  <si>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</si>
  <si>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</si>
  <si>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</si>
  <si>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</si>
  <si>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</si>
  <si>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</si>
  <si>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</si>
  <si>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</si>
  <si>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</si>
  <si>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</si>
  <si>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</si>
  <si>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</si>
  <si>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</si>
  <si>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</si>
  <si>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</si>
  <si>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</si>
  <si>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110年1至8月來臺旅客人次－按年齡分
Table 1-5   Visitor Arrivals by Age,
January-August,2021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</si>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</sst>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288</v>
      </c>
      <c r="E3" s="2">
        <v>363</v>
      </c>
      <c r="F3" s="2">
        <v>996</v>
      </c>
      <c r="G3" s="2">
        <v>1050</v>
      </c>
      <c r="H3" s="2">
        <v>1049</v>
      </c>
      <c r="I3" s="2">
        <v>889</v>
      </c>
      <c r="J3" s="2">
        <v>456</v>
      </c>
      <c r="K3" s="2">
        <f>SUM(D3:J3)</f>
        <v>5091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175</v>
      </c>
      <c r="E4" s="2">
        <v>81</v>
      </c>
      <c r="F4" s="2">
        <v>1007</v>
      </c>
      <c r="G4" s="2">
        <v>2654</v>
      </c>
      <c r="H4" s="2">
        <v>1725</v>
      </c>
      <c r="I4" s="2">
        <v>989</v>
      </c>
      <c r="J4" s="2">
        <v>220</v>
      </c>
      <c r="K4" s="2">
        <f t="shared" ref="K4:K48" si="0">SUM(D4:J4)</f>
        <v>6851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247</v>
      </c>
      <c r="E5" s="2">
        <v>189</v>
      </c>
      <c r="F5" s="2">
        <v>1258</v>
      </c>
      <c r="G5" s="2">
        <v>1372</v>
      </c>
      <c r="H5" s="2">
        <v>1540</v>
      </c>
      <c r="I5" s="2">
        <v>1273</v>
      </c>
      <c r="J5" s="2">
        <v>683</v>
      </c>
      <c r="K5" s="2">
        <f t="shared" si="0"/>
        <v>6562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88</v>
      </c>
      <c r="E6" s="2">
        <v>105</v>
      </c>
      <c r="F6" s="2">
        <v>438</v>
      </c>
      <c r="G6" s="2">
        <v>513</v>
      </c>
      <c r="H6" s="2">
        <v>521</v>
      </c>
      <c r="I6" s="2">
        <v>302</v>
      </c>
      <c r="J6" s="2">
        <v>109</v>
      </c>
      <c r="K6" s="2">
        <f t="shared" si="0"/>
        <v>2076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49</v>
      </c>
      <c r="E7" s="2">
        <v>14</v>
      </c>
      <c r="F7" s="2">
        <v>398</v>
      </c>
      <c r="G7" s="2">
        <v>419</v>
      </c>
      <c r="H7" s="2">
        <v>125</v>
      </c>
      <c r="I7" s="2">
        <v>57</v>
      </c>
      <c r="J7" s="2">
        <v>13</v>
      </c>
      <c r="K7" s="2">
        <f t="shared" si="0"/>
        <v>1075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47</v>
      </c>
      <c r="E8" s="2">
        <v>20</v>
      </c>
      <c r="F8" s="2">
        <v>94</v>
      </c>
      <c r="G8" s="2">
        <v>139</v>
      </c>
      <c r="H8" s="2">
        <v>82</v>
      </c>
      <c r="I8" s="2">
        <v>45</v>
      </c>
      <c r="J8" s="2">
        <v>20</v>
      </c>
      <c r="K8" s="2">
        <f t="shared" si="0"/>
        <v>447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40</v>
      </c>
      <c r="E9" s="2">
        <v>249</v>
      </c>
      <c r="F9" s="2">
        <v>837</v>
      </c>
      <c r="G9" s="2">
        <v>928</v>
      </c>
      <c r="H9" s="2">
        <v>621</v>
      </c>
      <c r="I9" s="2">
        <v>329</v>
      </c>
      <c r="J9" s="2">
        <v>98</v>
      </c>
      <c r="K9" s="2">
        <f t="shared" si="0"/>
        <v>3102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64</v>
      </c>
      <c r="E10" s="2">
        <v>41</v>
      </c>
      <c r="F10" s="2">
        <v>126</v>
      </c>
      <c r="G10" s="2">
        <v>322</v>
      </c>
      <c r="H10" s="2">
        <v>378</v>
      </c>
      <c r="I10" s="2">
        <v>313</v>
      </c>
      <c r="J10" s="2">
        <v>166</v>
      </c>
      <c r="K10" s="2">
        <f t="shared" si="0"/>
        <v>1410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72</v>
      </c>
      <c r="E11" s="2">
        <v>133</v>
      </c>
      <c r="F11" s="2">
        <v>3164</v>
      </c>
      <c r="G11" s="2">
        <v>1914</v>
      </c>
      <c r="H11" s="2">
        <v>926</v>
      </c>
      <c r="I11" s="2">
        <v>231</v>
      </c>
      <c r="J11" s="2">
        <v>60</v>
      </c>
      <c r="K11" s="2">
        <f t="shared" si="0"/>
        <v>6500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54</v>
      </c>
      <c r="E12" s="2">
        <v>41</v>
      </c>
      <c r="F12" s="2">
        <v>2796</v>
      </c>
      <c r="G12" s="2">
        <v>2877</v>
      </c>
      <c r="H12" s="2">
        <v>896</v>
      </c>
      <c r="I12" s="2">
        <v>250</v>
      </c>
      <c r="J12" s="2">
        <v>36</v>
      </c>
      <c r="K12" s="2">
        <f t="shared" si="0"/>
        <v>6950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26</v>
      </c>
      <c r="E13" s="2">
        <v>93</v>
      </c>
      <c r="F13" s="2">
        <v>2448</v>
      </c>
      <c r="G13" s="2">
        <v>2009</v>
      </c>
      <c r="H13" s="2">
        <v>1279</v>
      </c>
      <c r="I13" s="2">
        <v>301</v>
      </c>
      <c r="J13" s="2">
        <v>26</v>
      </c>
      <c r="K13" s="2">
        <f t="shared" si="0"/>
        <v>6182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85</v>
      </c>
      <c r="E14" s="2">
        <v>1977</v>
      </c>
      <c r="F14" s="2">
        <v>11180</v>
      </c>
      <c r="G14" s="2">
        <v>6829</v>
      </c>
      <c r="H14" s="2">
        <v>1648</v>
      </c>
      <c r="I14" s="2">
        <v>179</v>
      </c>
      <c r="J14" s="2">
        <v>80</v>
      </c>
      <c r="K14" s="2">
        <f t="shared" si="0"/>
        <v>21978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13</v>
      </c>
      <c r="E15" s="2">
        <f t="shared" ref="E15:J15" si="1">E16-E9-E10-E11-E12-E13-E14</f>
        <v>8</v>
      </c>
      <c r="F15" s="2">
        <f t="shared" si="1"/>
        <v>157</v>
      </c>
      <c r="G15" s="2">
        <f t="shared" si="1"/>
        <v>219</v>
      </c>
      <c r="H15" s="2">
        <f t="shared" si="1"/>
        <v>136</v>
      </c>
      <c r="I15" s="2">
        <f t="shared" si="1"/>
        <v>63</v>
      </c>
      <c r="J15" s="2">
        <f t="shared" si="1"/>
        <v>29</v>
      </c>
      <c r="K15" s="2">
        <f t="shared" si="0"/>
        <v>625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354</v>
      </c>
      <c r="E16" s="2">
        <v>2542</v>
      </c>
      <c r="F16" s="2">
        <v>20708</v>
      </c>
      <c r="G16" s="2">
        <v>15098</v>
      </c>
      <c r="H16" s="2">
        <v>5884</v>
      </c>
      <c r="I16" s="2">
        <v>1666</v>
      </c>
      <c r="J16" s="2">
        <v>495</v>
      </c>
      <c r="K16" s="2">
        <f t="shared" si="0"/>
        <v>46747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8</v>
      </c>
      <c r="E17" s="2">
        <f t="shared" ref="E17:J17" si="2">E18-E16-E3-E4-E5-E6-E7-E8</f>
        <v>2</v>
      </c>
      <c r="F17" s="2">
        <f t="shared" si="2"/>
        <v>143</v>
      </c>
      <c r="G17" s="2">
        <f t="shared" si="2"/>
        <v>135</v>
      </c>
      <c r="H17" s="2">
        <f t="shared" si="2"/>
        <v>46</v>
      </c>
      <c r="I17" s="2">
        <f t="shared" si="2"/>
        <v>31</v>
      </c>
      <c r="J17" s="2">
        <f t="shared" si="2"/>
        <v>6</v>
      </c>
      <c r="K17" s="2">
        <f t="shared" si="0"/>
        <v>371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1256</v>
      </c>
      <c r="E18" s="2">
        <v>3316</v>
      </c>
      <c r="F18" s="2">
        <v>25042</v>
      </c>
      <c r="G18" s="2">
        <v>21380</v>
      </c>
      <c r="H18" s="2">
        <v>10972</v>
      </c>
      <c r="I18" s="2">
        <v>5252</v>
      </c>
      <c r="J18" s="2">
        <v>2002</v>
      </c>
      <c r="K18" s="2">
        <f t="shared" si="0"/>
        <v>69220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105</v>
      </c>
      <c r="E19" s="2">
        <v>40</v>
      </c>
      <c r="F19" s="2">
        <v>76</v>
      </c>
      <c r="G19" s="2">
        <v>159</v>
      </c>
      <c r="H19" s="2">
        <v>174</v>
      </c>
      <c r="I19" s="2">
        <v>112</v>
      </c>
      <c r="J19" s="2">
        <v>58</v>
      </c>
      <c r="K19" s="2">
        <f t="shared" si="0"/>
        <v>724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1395</v>
      </c>
      <c r="E20" s="2">
        <v>826</v>
      </c>
      <c r="F20" s="2">
        <v>1274</v>
      </c>
      <c r="G20" s="2">
        <v>1496</v>
      </c>
      <c r="H20" s="2">
        <v>1144</v>
      </c>
      <c r="I20" s="2">
        <v>939</v>
      </c>
      <c r="J20" s="2">
        <v>728</v>
      </c>
      <c r="K20" s="2">
        <f t="shared" si="0"/>
        <v>7802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6</v>
      </c>
      <c r="E21" s="2">
        <v>4</v>
      </c>
      <c r="F21" s="2">
        <v>20</v>
      </c>
      <c r="G21" s="2">
        <v>57</v>
      </c>
      <c r="H21" s="2">
        <v>14</v>
      </c>
      <c r="I21" s="2">
        <v>8</v>
      </c>
      <c r="J21" s="2">
        <v>7</v>
      </c>
      <c r="K21" s="2">
        <f t="shared" si="0"/>
        <v>116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14</v>
      </c>
      <c r="E22" s="2">
        <v>3</v>
      </c>
      <c r="F22" s="2">
        <v>26</v>
      </c>
      <c r="G22" s="2">
        <v>39</v>
      </c>
      <c r="H22" s="2">
        <v>25</v>
      </c>
      <c r="I22" s="2">
        <v>8</v>
      </c>
      <c r="J22" s="2">
        <v>4</v>
      </c>
      <c r="K22" s="2">
        <f t="shared" si="0"/>
        <v>119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4</v>
      </c>
      <c r="E23" s="2">
        <v>8</v>
      </c>
      <c r="F23" s="2">
        <v>3</v>
      </c>
      <c r="G23" s="2">
        <v>10</v>
      </c>
      <c r="H23" s="2">
        <v>3</v>
      </c>
      <c r="I23" s="2">
        <v>5</v>
      </c>
      <c r="J23" s="2">
        <v>1</v>
      </c>
      <c r="K23" s="2">
        <f t="shared" si="0"/>
        <v>34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15</v>
      </c>
      <c r="E24" s="2">
        <f t="shared" ref="E24:J24" si="3">E25-E19-E20-E21-E22-E23</f>
        <v>19</v>
      </c>
      <c r="F24" s="2">
        <f t="shared" si="3"/>
        <v>209</v>
      </c>
      <c r="G24" s="2">
        <f t="shared" si="3"/>
        <v>135</v>
      </c>
      <c r="H24" s="2">
        <f t="shared" si="3"/>
        <v>57</v>
      </c>
      <c r="I24" s="2">
        <f t="shared" si="3"/>
        <v>40</v>
      </c>
      <c r="J24" s="2">
        <f t="shared" si="3"/>
        <v>14</v>
      </c>
      <c r="K24" s="2">
        <f t="shared" si="0"/>
        <v>489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1539</v>
      </c>
      <c r="E25" s="2">
        <v>900</v>
      </c>
      <c r="F25" s="2">
        <v>1608</v>
      </c>
      <c r="G25" s="2">
        <v>1896</v>
      </c>
      <c r="H25" s="2">
        <v>1417</v>
      </c>
      <c r="I25" s="2">
        <v>1112</v>
      </c>
      <c r="J25" s="2">
        <v>812</v>
      </c>
      <c r="K25" s="2">
        <f t="shared" si="0"/>
        <v>9284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28</v>
      </c>
      <c r="E26" s="2">
        <v>6</v>
      </c>
      <c r="F26" s="2">
        <v>132</v>
      </c>
      <c r="G26" s="2">
        <v>200</v>
      </c>
      <c r="H26" s="2">
        <v>99</v>
      </c>
      <c r="I26" s="2">
        <v>39</v>
      </c>
      <c r="J26" s="2">
        <v>12</v>
      </c>
      <c r="K26" s="2">
        <f t="shared" si="0"/>
        <v>516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87</v>
      </c>
      <c r="E27" s="2">
        <v>37</v>
      </c>
      <c r="F27" s="2">
        <v>242</v>
      </c>
      <c r="G27" s="2">
        <v>258</v>
      </c>
      <c r="H27" s="2">
        <v>197</v>
      </c>
      <c r="I27" s="2">
        <v>130</v>
      </c>
      <c r="J27" s="2">
        <v>50</v>
      </c>
      <c r="K27" s="2">
        <f t="shared" si="0"/>
        <v>1001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101</v>
      </c>
      <c r="E28" s="2">
        <v>28</v>
      </c>
      <c r="F28" s="2">
        <v>177</v>
      </c>
      <c r="G28" s="2">
        <v>403</v>
      </c>
      <c r="H28" s="2">
        <v>240</v>
      </c>
      <c r="I28" s="2">
        <v>223</v>
      </c>
      <c r="J28" s="2">
        <v>75</v>
      </c>
      <c r="K28" s="2">
        <f t="shared" si="0"/>
        <v>1247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15</v>
      </c>
      <c r="E29" s="2">
        <v>9</v>
      </c>
      <c r="F29" s="2">
        <v>48</v>
      </c>
      <c r="G29" s="2">
        <v>102</v>
      </c>
      <c r="H29" s="2">
        <v>97</v>
      </c>
      <c r="I29" s="2">
        <v>41</v>
      </c>
      <c r="J29" s="2">
        <v>24</v>
      </c>
      <c r="K29" s="2">
        <f t="shared" si="0"/>
        <v>336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44</v>
      </c>
      <c r="E30" s="2">
        <v>18</v>
      </c>
      <c r="F30" s="2">
        <v>206</v>
      </c>
      <c r="G30" s="2">
        <v>360</v>
      </c>
      <c r="H30" s="2">
        <v>293</v>
      </c>
      <c r="I30" s="2">
        <v>311</v>
      </c>
      <c r="J30" s="2">
        <v>93</v>
      </c>
      <c r="K30" s="2">
        <f t="shared" si="0"/>
        <v>1325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14</v>
      </c>
      <c r="E31" s="2">
        <v>4</v>
      </c>
      <c r="F31" s="2">
        <v>20</v>
      </c>
      <c r="G31" s="2">
        <v>26</v>
      </c>
      <c r="H31" s="2">
        <v>23</v>
      </c>
      <c r="I31" s="2">
        <v>26</v>
      </c>
      <c r="J31" s="2">
        <v>19</v>
      </c>
      <c r="K31" s="2">
        <f t="shared" si="0"/>
        <v>132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16</v>
      </c>
      <c r="E32" s="2">
        <v>11</v>
      </c>
      <c r="F32" s="2">
        <v>49</v>
      </c>
      <c r="G32" s="2">
        <v>65</v>
      </c>
      <c r="H32" s="2">
        <v>75</v>
      </c>
      <c r="I32" s="2">
        <v>20</v>
      </c>
      <c r="J32" s="2">
        <v>14</v>
      </c>
      <c r="K32" s="2">
        <f t="shared" si="0"/>
        <v>250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62</v>
      </c>
      <c r="E33" s="2">
        <v>16</v>
      </c>
      <c r="F33" s="2">
        <v>250</v>
      </c>
      <c r="G33" s="2">
        <v>503</v>
      </c>
      <c r="H33" s="2">
        <v>464</v>
      </c>
      <c r="I33" s="2">
        <v>358</v>
      </c>
      <c r="J33" s="2">
        <v>155</v>
      </c>
      <c r="K33" s="2">
        <f t="shared" si="0"/>
        <v>1808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5</v>
      </c>
      <c r="E34" s="2">
        <v>7</v>
      </c>
      <c r="F34" s="2">
        <v>45</v>
      </c>
      <c r="G34" s="2">
        <v>53</v>
      </c>
      <c r="H34" s="2">
        <v>21</v>
      </c>
      <c r="I34" s="2">
        <v>19</v>
      </c>
      <c r="J34" s="2">
        <v>10</v>
      </c>
      <c r="K34" s="2">
        <f t="shared" si="0"/>
        <v>160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7</v>
      </c>
      <c r="G35" s="2">
        <v>20</v>
      </c>
      <c r="H35" s="2">
        <v>8</v>
      </c>
      <c r="I35" s="2">
        <v>5</v>
      </c>
      <c r="J35" s="2">
        <v>3</v>
      </c>
      <c r="K35" s="2">
        <f t="shared" si="0"/>
        <v>43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10</v>
      </c>
      <c r="E36" s="2">
        <v>11</v>
      </c>
      <c r="F36" s="2">
        <v>14</v>
      </c>
      <c r="G36" s="2">
        <v>25</v>
      </c>
      <c r="H36" s="2">
        <v>47</v>
      </c>
      <c r="I36" s="2">
        <v>42</v>
      </c>
      <c r="J36" s="2">
        <v>14</v>
      </c>
      <c r="K36" s="2">
        <f t="shared" si="0"/>
        <v>163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15</v>
      </c>
      <c r="E37" s="2">
        <v>15</v>
      </c>
      <c r="F37" s="2">
        <v>82</v>
      </c>
      <c r="G37" s="2">
        <v>190</v>
      </c>
      <c r="H37" s="2">
        <v>90</v>
      </c>
      <c r="I37" s="2">
        <v>80</v>
      </c>
      <c r="J37" s="2">
        <v>27</v>
      </c>
      <c r="K37" s="2">
        <f t="shared" si="0"/>
        <v>499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70</v>
      </c>
      <c r="E38" s="2">
        <f t="shared" ref="E38:J38" si="4">E39-E26-E27-E28-E29-E30-E31-E32-E33-E34-E35-E36-E37</f>
        <v>64</v>
      </c>
      <c r="F38" s="2">
        <f t="shared" si="4"/>
        <v>450</v>
      </c>
      <c r="G38" s="2">
        <f t="shared" si="4"/>
        <v>990</v>
      </c>
      <c r="H38" s="2">
        <f t="shared" si="4"/>
        <v>826</v>
      </c>
      <c r="I38" s="2">
        <f t="shared" si="4"/>
        <v>396</v>
      </c>
      <c r="J38" s="2">
        <f t="shared" si="4"/>
        <v>83</v>
      </c>
      <c r="K38" s="2">
        <f t="shared" si="0"/>
        <v>2879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467</v>
      </c>
      <c r="E39" s="2">
        <v>226</v>
      </c>
      <c r="F39" s="2">
        <v>1722</v>
      </c>
      <c r="G39" s="2">
        <v>3195</v>
      </c>
      <c r="H39" s="2">
        <v>2480</v>
      </c>
      <c r="I39" s="2">
        <v>1690</v>
      </c>
      <c r="J39" s="2">
        <v>579</v>
      </c>
      <c r="K39" s="2">
        <f t="shared" si="0"/>
        <v>10359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40</v>
      </c>
      <c r="E40" s="2">
        <v>11</v>
      </c>
      <c r="F40" s="2">
        <v>25</v>
      </c>
      <c r="G40" s="2">
        <v>75</v>
      </c>
      <c r="H40" s="2">
        <v>83</v>
      </c>
      <c r="I40" s="2">
        <v>62</v>
      </c>
      <c r="J40" s="2">
        <v>38</v>
      </c>
      <c r="K40" s="2">
        <f t="shared" si="0"/>
        <v>334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7</v>
      </c>
      <c r="E41" s="2">
        <v>3</v>
      </c>
      <c r="F41" s="2">
        <v>21</v>
      </c>
      <c r="G41" s="2">
        <v>25</v>
      </c>
      <c r="H41" s="2">
        <v>13</v>
      </c>
      <c r="I41" s="2">
        <v>10</v>
      </c>
      <c r="J41" s="2">
        <v>8</v>
      </c>
      <c r="K41" s="2">
        <f t="shared" si="0"/>
        <v>87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16</v>
      </c>
      <c r="E42" s="2">
        <f t="shared" ref="E42:J42" si="5">E43-E40-E41</f>
        <v>13</v>
      </c>
      <c r="F42" s="2">
        <f t="shared" si="5"/>
        <v>66</v>
      </c>
      <c r="G42" s="2">
        <f t="shared" si="5"/>
        <v>74</v>
      </c>
      <c r="H42" s="2">
        <f t="shared" si="5"/>
        <v>64</v>
      </c>
      <c r="I42" s="2">
        <f t="shared" si="5"/>
        <v>77</v>
      </c>
      <c r="J42" s="2">
        <f t="shared" si="5"/>
        <v>90</v>
      </c>
      <c r="K42" s="2">
        <f t="shared" si="0"/>
        <v>400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63</v>
      </c>
      <c r="E43" s="2">
        <v>27</v>
      </c>
      <c r="F43" s="2">
        <v>112</v>
      </c>
      <c r="G43" s="2">
        <v>174</v>
      </c>
      <c r="H43" s="2">
        <v>160</v>
      </c>
      <c r="I43" s="2">
        <v>149</v>
      </c>
      <c r="J43" s="2">
        <v>136</v>
      </c>
      <c r="K43" s="2">
        <f t="shared" si="0"/>
        <v>821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8</v>
      </c>
      <c r="E44" s="2">
        <v>3</v>
      </c>
      <c r="F44" s="2">
        <v>66</v>
      </c>
      <c r="G44" s="2">
        <v>70</v>
      </c>
      <c r="H44" s="2">
        <v>36</v>
      </c>
      <c r="I44" s="2">
        <v>32</v>
      </c>
      <c r="J44" s="2">
        <v>6</v>
      </c>
      <c r="K44" s="2">
        <f t="shared" si="0"/>
        <v>221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11</v>
      </c>
      <c r="E45" s="2">
        <f t="shared" ref="E45:J45" si="6">E46-E44</f>
        <v>6</v>
      </c>
      <c r="F45" s="2">
        <f t="shared" si="6"/>
        <v>60</v>
      </c>
      <c r="G45" s="2">
        <f t="shared" si="6"/>
        <v>127</v>
      </c>
      <c r="H45" s="2">
        <f t="shared" si="6"/>
        <v>54</v>
      </c>
      <c r="I45" s="2">
        <f t="shared" si="6"/>
        <v>23</v>
      </c>
      <c r="J45" s="2">
        <f t="shared" si="6"/>
        <v>2</v>
      </c>
      <c r="K45" s="2">
        <f t="shared" si="0"/>
        <v>283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19</v>
      </c>
      <c r="E46" s="2">
        <v>9</v>
      </c>
      <c r="F46" s="2">
        <v>126</v>
      </c>
      <c r="G46" s="2">
        <v>197</v>
      </c>
      <c r="H46" s="2">
        <v>90</v>
      </c>
      <c r="I46" s="2">
        <v>55</v>
      </c>
      <c r="J46" s="2">
        <v>8</v>
      </c>
      <c r="K46" s="2">
        <f t="shared" si="0"/>
        <v>504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137</v>
      </c>
      <c r="E47" s="2">
        <v>8</v>
      </c>
      <c r="F47" s="2">
        <v>148</v>
      </c>
      <c r="G47" s="2">
        <v>125</v>
      </c>
      <c r="H47" s="2">
        <v>43</v>
      </c>
      <c r="I47" s="2">
        <v>4</v>
      </c>
      <c r="J47" s="2">
        <v>2</v>
      </c>
      <c r="K47" s="2">
        <f t="shared" si="0"/>
        <v>467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3481</v>
      </c>
      <c r="E48" s="2">
        <f t="shared" ref="E48:J48" si="7">E47+E46+E43+E39+E25+E18</f>
        <v>4486</v>
      </c>
      <c r="F48" s="2">
        <f t="shared" si="7"/>
        <v>28758</v>
      </c>
      <c r="G48" s="2">
        <f t="shared" si="7"/>
        <v>26967</v>
      </c>
      <c r="H48" s="2">
        <f t="shared" si="7"/>
        <v>15162</v>
      </c>
      <c r="I48" s="2">
        <f t="shared" si="7"/>
        <v>8262</v>
      </c>
      <c r="J48" s="2">
        <f t="shared" si="7"/>
        <v>3539</v>
      </c>
      <c r="K48" s="2">
        <f t="shared" si="0"/>
        <v>90655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2021-09-09T01:07:56Z</dcterms:modified>
</cp:coreProperties>
</file>