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<sst xmlns="http://schemas.openxmlformats.org/spreadsheetml/2006/main" count="98" uniqueCount="56">
  <si>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</si>
  <si>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</si>
  <si>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</si>
  <si>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</si>
  <si>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</si>
  <si>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</si>
  <si>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</si>
  <si>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</si>
  <si>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</si>
  <si>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</si>
  <si>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</si>
  <si>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</si>
  <si>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</si>
  <si>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</si>
  <si>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</si>
  <si>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</si>
  <si>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</si>
  <si>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</si>
  <si>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</si>
  <si>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</si>
  <si>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</si>
  <si>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</si>
  <si>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</si>
  <si>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</si>
  <si>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</si>
  <si>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</si>
  <si>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</si>
  <si>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</si>
  <si>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</si>
  <si>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</si>
  <si>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</si>
  <si>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</si>
  <si>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</si>
  <si>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</si>
  <si>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</si>
  <si>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</si>
  <si>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</si>
  <si>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</si>
  <si>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</si>
  <si>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</si>
  <si>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</si>
  <si>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</si>
  <si>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</si>
  <si>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</si>
  <si>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</si>
  <si>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</si>
  <si>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</si>
  <si>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</si>
  <si>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</si>
  <si>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</si>
  <si>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</si>
  <si>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</si>
  <si>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</si>
  <si>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110年1至4月來臺旅客人次及成長率－按國籍分
Table 1-3 Visitor Arrivals by Nationality,
 January-April, 2021</t>
  </si>
  <si>
    <t>110年1至4月
Jan.-April., 2021</t>
  </si>
  <si>
    <t>109年1至4月
Jan.-April.,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</si>
</sst>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4213.0</v>
      </c>
      <c r="E3" s="4" t="n">
        <v>261848.0</v>
      </c>
      <c r="F3" s="5" t="n">
        <f>IF(E3=0,"-",(D3-E3)/E3*100)</f>
        <v>-98.39105129693563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1301.0</v>
      </c>
      <c r="E4" s="4" t="n">
        <v>176630.0</v>
      </c>
      <c r="F4" s="5" t="n">
        <f ref="F4:F46" si="0" t="shared">IF(E4=0,"-",(D4-E4)/E4*100)</f>
        <v>-99.26343203306347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831.0</v>
      </c>
      <c r="E5" s="4" t="n">
        <v>5968.0</v>
      </c>
      <c r="F5" s="5" t="n">
        <f si="0" t="shared"/>
        <v>-86.07573726541555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263.0</v>
      </c>
      <c r="E6" s="4" t="n">
        <v>2194.0</v>
      </c>
      <c r="F6" s="5" t="n">
        <f si="0" t="shared"/>
        <v>-88.01276207839562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2229.0</v>
      </c>
      <c r="E7" s="4" t="n">
        <v>70226.0</v>
      </c>
      <c r="F7" s="5" t="n">
        <f si="0" t="shared"/>
        <v>-96.82596189445505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906.0</v>
      </c>
      <c r="E8" s="4" t="n">
        <v>44976.0</v>
      </c>
      <c r="F8" s="5" t="n">
        <f si="0" t="shared"/>
        <v>-97.98559231590181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4638.0</v>
      </c>
      <c r="E9" s="4" t="n">
        <v>40899.0</v>
      </c>
      <c r="F9" s="5" t="n">
        <f si="0" t="shared"/>
        <v>-88.6598694344605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5209.0</v>
      </c>
      <c r="E10" s="4" t="n">
        <v>70087.0</v>
      </c>
      <c r="F10" s="5" t="n">
        <f si="0" t="shared"/>
        <v>-92.56780858076391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5148.0</v>
      </c>
      <c r="E11" s="4" t="n">
        <v>55405.0</v>
      </c>
      <c r="F11" s="5" t="n">
        <f si="0" t="shared"/>
        <v>-90.70841981770599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18924.0</v>
      </c>
      <c r="E12" s="4" t="n">
        <v>77724.0</v>
      </c>
      <c r="F12" s="5" t="n">
        <f si="0" t="shared"/>
        <v>-75.65230816736144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488.0</v>
      </c>
      <c r="E13" s="4" t="n">
        <f>E14-E7-E8-E9-E10-E11-E12</f>
        <v>3623.0</v>
      </c>
      <c r="F13" s="5" t="n">
        <f si="0" t="shared"/>
        <v>-86.53049958597848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37542.0</v>
      </c>
      <c r="E14" s="4" t="n">
        <v>362940.0</v>
      </c>
      <c r="F14" s="5" t="n">
        <f si="0" t="shared"/>
        <v>-89.65614151099355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254.0</v>
      </c>
      <c r="E15" s="4" t="n">
        <f>E16-E3-E4-E5-E6-E14</f>
        <v>1615.0</v>
      </c>
      <c r="F15" s="5" t="n">
        <f si="0" t="shared"/>
        <v>-84.27244582043343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44404.0</v>
      </c>
      <c r="E16" s="4" t="n">
        <v>811195.0</v>
      </c>
      <c r="F16" s="5" t="n">
        <f si="0" t="shared"/>
        <v>-94.52610038276863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424.0</v>
      </c>
      <c r="E17" s="4" t="n">
        <v>21102.0</v>
      </c>
      <c r="F17" s="5" t="n">
        <f si="0" t="shared"/>
        <v>-97.99071178087385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3361.0</v>
      </c>
      <c r="E18" s="4" t="n">
        <v>76602.0</v>
      </c>
      <c r="F18" s="5" t="n">
        <f si="0" t="shared"/>
        <v>-95.61238609957965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69.0</v>
      </c>
      <c r="E19" s="4" t="n">
        <v>510.0</v>
      </c>
      <c r="F19" s="5" t="n">
        <f si="0" t="shared"/>
        <v>-86.47058823529412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65.0</v>
      </c>
      <c r="E20" s="4" t="n">
        <v>650.0</v>
      </c>
      <c r="F20" s="5" t="n">
        <f si="0" t="shared"/>
        <v>-90.0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10.0</v>
      </c>
      <c r="E21" s="4" t="n">
        <v>206.0</v>
      </c>
      <c r="F21" s="5" t="n">
        <f si="0" t="shared"/>
        <v>-95.14563106796116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308.0</v>
      </c>
      <c r="E22" s="4" t="n">
        <f>E23-E17-E18-E19-E20-E21</f>
        <v>2223.0</v>
      </c>
      <c r="F22" s="5" t="n">
        <f>IF(E22=0,"-",(D22-E22)/E22*100)</f>
        <v>-86.14484930274403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4237.0</v>
      </c>
      <c r="E23" s="4" t="n">
        <v>101293.0</v>
      </c>
      <c r="F23" s="5" t="n">
        <f si="0" t="shared"/>
        <v>-95.81708508978902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303.0</v>
      </c>
      <c r="E24" s="4" t="n">
        <v>1250.0</v>
      </c>
      <c r="F24" s="5" t="n">
        <f si="0" t="shared"/>
        <v>-75.76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548.0</v>
      </c>
      <c r="E25" s="4" t="n">
        <v>8995.0</v>
      </c>
      <c r="F25" s="5" t="n">
        <f si="0" t="shared"/>
        <v>-93.9077265147304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765.0</v>
      </c>
      <c r="E26" s="4" t="n">
        <v>8596.0</v>
      </c>
      <c r="F26" s="5" t="n">
        <f si="0" t="shared"/>
        <v>-91.10051186598417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225.0</v>
      </c>
      <c r="E27" s="4" t="n">
        <v>2291.0</v>
      </c>
      <c r="F27" s="5" t="n">
        <f si="0" t="shared"/>
        <v>-90.17896115233522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767.0</v>
      </c>
      <c r="E28" s="4" t="n">
        <v>4249.0</v>
      </c>
      <c r="F28" s="5" t="n">
        <f si="0" t="shared"/>
        <v>-81.9486938103083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65.0</v>
      </c>
      <c r="E29" s="4" t="n">
        <v>1363.0</v>
      </c>
      <c r="F29" s="5" t="n">
        <f si="0" t="shared"/>
        <v>-95.23110785033015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140.0</v>
      </c>
      <c r="E30" s="4" t="n">
        <v>1882.0</v>
      </c>
      <c r="F30" s="5" t="n">
        <f si="0" t="shared"/>
        <v>-92.56110520722636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1093.0</v>
      </c>
      <c r="E31" s="4" t="n">
        <v>13312.0</v>
      </c>
      <c r="F31" s="5" t="n">
        <f si="0" t="shared"/>
        <v>-91.78936298076923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82.0</v>
      </c>
      <c r="E32" s="4" t="n">
        <v>1460.0</v>
      </c>
      <c r="F32" s="5" t="n">
        <f si="0" t="shared"/>
        <v>-94.3835616438356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31.0</v>
      </c>
      <c r="E33" s="4" t="n">
        <v>272.0</v>
      </c>
      <c r="F33" s="5" t="n">
        <f si="0" t="shared"/>
        <v>-88.60294117647058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82.0</v>
      </c>
      <c r="E34" s="4" t="n">
        <v>1390.0</v>
      </c>
      <c r="F34" s="5" t="n">
        <f si="0" t="shared"/>
        <v>-94.10071942446044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1892.0</v>
      </c>
      <c r="E35" s="4" t="n">
        <f>E36-E24-E25-E26-E27-E28-E29-E30-E31-E32-E33-E34</f>
        <v>12135.0</v>
      </c>
      <c r="F35" s="5" t="n">
        <f si="0" t="shared"/>
        <v>-84.40873506386485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5993.0</v>
      </c>
      <c r="E36" s="4" t="n">
        <v>57195.0</v>
      </c>
      <c r="F36" s="5" t="n">
        <f si="0" t="shared"/>
        <v>-89.52181134714573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202.0</v>
      </c>
      <c r="E37" s="4" t="n">
        <v>19224.0</v>
      </c>
      <c r="F37" s="5" t="n">
        <f si="0" t="shared"/>
        <v>-98.9492301290054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61.0</v>
      </c>
      <c r="E38" s="4" t="n">
        <v>3343.0</v>
      </c>
      <c r="F38" s="5" t="n">
        <f si="0" t="shared"/>
        <v>-98.17529165420281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253.0</v>
      </c>
      <c r="E39" s="4" t="n">
        <f>E40-E37-E38</f>
        <v>305.0</v>
      </c>
      <c r="F39" s="5" t="n">
        <f si="0" t="shared"/>
        <v>-17.04918032786885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516.0</v>
      </c>
      <c r="E40" s="4" t="n">
        <v>22872.0</v>
      </c>
      <c r="F40" s="5" t="n">
        <f si="0" t="shared"/>
        <v>-97.74396642182582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129.0</v>
      </c>
      <c r="E41" s="4" t="n">
        <v>1022.0</v>
      </c>
      <c r="F41" s="5" t="n">
        <f si="0" t="shared"/>
        <v>-87.37769080234834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192.0</v>
      </c>
      <c r="E42" s="4" t="n">
        <f>E43-E41</f>
        <v>971.0</v>
      </c>
      <c r="F42" s="5" t="n">
        <f si="0" t="shared"/>
        <v>-80.22657054582905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321.0</v>
      </c>
      <c r="E43" s="4" t="n">
        <v>1993.0</v>
      </c>
      <c r="F43" s="5" t="n">
        <f si="0" t="shared"/>
        <v>-83.89362769693929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17.0</v>
      </c>
      <c r="E44" s="4" t="n">
        <v>196.0</v>
      </c>
      <c r="F44" s="5" t="n">
        <f si="0" t="shared"/>
        <v>-91.3265306122449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8229.0</v>
      </c>
      <c r="E45" s="4" t="n">
        <v>256401.0</v>
      </c>
      <c r="F45" s="5" t="n">
        <f si="0" t="shared"/>
        <v>-96.79057413972644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63717.0</v>
      </c>
      <c r="E46" s="8" t="n">
        <f>E44+E43+E40+E36+E23+E16+E45</f>
        <v>1251145.0</v>
      </c>
      <c r="F46" s="5" t="n">
        <f si="0" t="shared"/>
        <v>-94.90730490870362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