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99年總表" sheetId="1" r:id="rId1"/>
    <sheet name="1月" sheetId="2" r:id="rId2"/>
    <sheet name="2月" sheetId="3" r:id="rId3"/>
    <sheet name="3月" sheetId="4" r:id="rId4"/>
    <sheet name="4月" sheetId="5" r:id="rId5"/>
    <sheet name="5月" sheetId="6" r:id="rId6"/>
    <sheet name="6月" sheetId="7" r:id="rId7"/>
    <sheet name="7月" sheetId="8" r:id="rId8"/>
    <sheet name="8月" sheetId="9" r:id="rId9"/>
    <sheet name="9月" sheetId="10" r:id="rId10"/>
    <sheet name="10月" sheetId="11" r:id="rId11"/>
    <sheet name="11月 " sheetId="12" r:id="rId12"/>
    <sheet name="12月 " sheetId="13" r:id="rId13"/>
  </sheets>
  <definedNames>
    <definedName name="_xlnm.Print_Area" localSheetId="0">'99年總表'!$A$1:$J$18</definedName>
  </definedNames>
  <calcPr fullCalcOnLoad="1"/>
</workbook>
</file>

<file path=xl/sharedStrings.xml><?xml version="1.0" encoding="utf-8"?>
<sst xmlns="http://schemas.openxmlformats.org/spreadsheetml/2006/main" count="220" uniqueCount="50">
  <si>
    <t>月份</t>
  </si>
  <si>
    <r>
      <t>總計</t>
    </r>
    <r>
      <rPr>
        <b/>
        <sz val="18"/>
        <rFont val="Times New Roman"/>
        <family val="1"/>
      </rPr>
      <t>(</t>
    </r>
    <r>
      <rPr>
        <b/>
        <sz val="18"/>
        <rFont val="標楷體"/>
        <family val="4"/>
      </rPr>
      <t>人</t>
    </r>
    <r>
      <rPr>
        <b/>
        <sz val="18"/>
        <rFont val="Times New Roman"/>
        <family val="1"/>
      </rPr>
      <t>)</t>
    </r>
  </si>
  <si>
    <t>初鹿牧場</t>
  </si>
  <si>
    <t>台東紅葉溫泉親水公園</t>
  </si>
  <si>
    <t>鹿野高臺</t>
  </si>
  <si>
    <t>關山親水公園</t>
  </si>
  <si>
    <t>池上牧野渡假村</t>
  </si>
  <si>
    <t>初鹿牧場</t>
  </si>
  <si>
    <t>年度</t>
  </si>
  <si>
    <t>月份</t>
  </si>
  <si>
    <t>有門票人數</t>
  </si>
  <si>
    <t>無門票人數</t>
  </si>
  <si>
    <t>假日人數</t>
  </si>
  <si>
    <t>非假日人數</t>
  </si>
  <si>
    <t>總人數</t>
  </si>
  <si>
    <t>鯉魚潭風景特定區</t>
  </si>
  <si>
    <t>新光兆豐農場</t>
  </si>
  <si>
    <t>鹿野高台</t>
  </si>
  <si>
    <t>關山親水公園</t>
  </si>
  <si>
    <t>池上牧野渡假村</t>
  </si>
  <si>
    <t>總計(人)</t>
  </si>
  <si>
    <t>原生應用植物園</t>
  </si>
  <si>
    <t>原生應用植物園</t>
  </si>
  <si>
    <t>布農部落</t>
  </si>
  <si>
    <t>布農部落</t>
  </si>
  <si>
    <t>原生應用植物園</t>
  </si>
  <si>
    <t>鯉魚潭風景特定區</t>
  </si>
  <si>
    <t>原生應用植物園</t>
  </si>
  <si>
    <t>布農部落</t>
  </si>
  <si>
    <t>新光兆豐農場</t>
  </si>
  <si>
    <t>鯉魚潭風景特定區</t>
  </si>
  <si>
    <t>原生應用植物園</t>
  </si>
  <si>
    <t>布農部落</t>
  </si>
  <si>
    <t>新光兆豐農場</t>
  </si>
  <si>
    <t>鯉魚潭風景特定區</t>
  </si>
  <si>
    <t>原生應用植物園</t>
  </si>
  <si>
    <t>布農部落</t>
  </si>
  <si>
    <t>新光兆豐農場</t>
  </si>
  <si>
    <t>鯉魚潭風景特定區</t>
  </si>
  <si>
    <t>原生應用植物園</t>
  </si>
  <si>
    <t>布農部落</t>
  </si>
  <si>
    <t>新光兆豐農場</t>
  </si>
  <si>
    <r>
      <t>填報單位：交通部觀光局花東縱谷國家風景區管理處，聯絡人：遊憩課廖本斐，電話：（</t>
    </r>
    <r>
      <rPr>
        <b/>
        <sz val="14"/>
        <rFont val="Times New Roman"/>
        <family val="1"/>
      </rPr>
      <t>03</t>
    </r>
    <r>
      <rPr>
        <b/>
        <sz val="14"/>
        <rFont val="標楷體"/>
        <family val="4"/>
      </rPr>
      <t>）</t>
    </r>
    <r>
      <rPr>
        <b/>
        <sz val="14"/>
        <rFont val="Times New Roman"/>
        <family val="1"/>
      </rPr>
      <t>8875306~668</t>
    </r>
  </si>
  <si>
    <t xml:space="preserve">花東縱谷國家風景區管理處99年度轄區遊憩據點遊客人數統計表        </t>
  </si>
  <si>
    <r>
      <t>備註：</t>
    </r>
    <r>
      <rPr>
        <b/>
        <sz val="14"/>
        <rFont val="Times New Roman"/>
        <family val="1"/>
      </rPr>
      <t>2</t>
    </r>
    <r>
      <rPr>
        <b/>
        <sz val="14"/>
        <rFont val="標楷體"/>
        <family val="4"/>
      </rPr>
      <t>月</t>
    </r>
    <r>
      <rPr>
        <b/>
        <sz val="14"/>
        <rFont val="Times New Roman"/>
        <family val="1"/>
      </rPr>
      <t>13</t>
    </r>
    <r>
      <rPr>
        <b/>
        <sz val="14"/>
        <rFont val="標楷體"/>
        <family val="4"/>
      </rPr>
      <t>日除夕、</t>
    </r>
    <r>
      <rPr>
        <b/>
        <sz val="14"/>
        <rFont val="Times New Roman"/>
        <family val="1"/>
      </rPr>
      <t>2</t>
    </r>
    <r>
      <rPr>
        <b/>
        <sz val="14"/>
        <rFont val="標楷體"/>
        <family val="4"/>
      </rPr>
      <t>月</t>
    </r>
    <r>
      <rPr>
        <b/>
        <sz val="14"/>
        <rFont val="Times New Roman"/>
        <family val="1"/>
      </rPr>
      <t>14</t>
    </r>
    <r>
      <rPr>
        <b/>
        <sz val="14"/>
        <rFont val="標楷體"/>
        <family val="4"/>
      </rPr>
      <t>日</t>
    </r>
    <r>
      <rPr>
        <b/>
        <sz val="14"/>
        <rFont val="Times New Roman"/>
        <family val="1"/>
      </rPr>
      <t>~2</t>
    </r>
    <r>
      <rPr>
        <b/>
        <sz val="14"/>
        <rFont val="標楷體"/>
        <family val="4"/>
      </rPr>
      <t>月</t>
    </r>
    <r>
      <rPr>
        <b/>
        <sz val="14"/>
        <rFont val="Times New Roman"/>
        <family val="1"/>
      </rPr>
      <t>21</t>
    </r>
    <r>
      <rPr>
        <b/>
        <sz val="14"/>
        <rFont val="標楷體"/>
        <family val="4"/>
      </rPr>
      <t>日農曆春節連續假期。</t>
    </r>
  </si>
  <si>
    <t>合計</t>
  </si>
  <si>
    <t>合計</t>
  </si>
  <si>
    <t>合計</t>
  </si>
  <si>
    <t>合計</t>
  </si>
  <si>
    <t>合計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</si>
</sst>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"/>
    <numFmt numFmtId="180" formatCode="#,##0_ "/>
    <numFmt numFmtId="181" formatCode="&quot;$&quot;#,##0.00"/>
    <numFmt numFmtId="182" formatCode="#,##0_);[Red]\(#,##0\)"/>
  </numFmts>
  <fonts count="53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5"/>
      <name val="標楷體"/>
      <family val="4"/>
    </font>
    <font>
      <sz val="18"/>
      <name val="標楷體"/>
      <family val="4"/>
    </font>
    <font>
      <b/>
      <sz val="18"/>
      <name val="Times New Roman"/>
      <family val="1"/>
    </font>
    <font>
      <b/>
      <sz val="18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b/>
      <sz val="20"/>
      <name val="標楷體"/>
      <family val="4"/>
    </font>
    <font>
      <b/>
      <sz val="16"/>
      <name val="標楷體"/>
      <family val="4"/>
    </font>
    <font>
      <b/>
      <sz val="16"/>
      <name val="新細明體"/>
      <family val="1"/>
    </font>
    <font>
      <b/>
      <sz val="12"/>
      <name val="新細明體"/>
      <family val="1"/>
    </font>
    <font>
      <b/>
      <sz val="15"/>
      <name val="標楷體"/>
      <family val="4"/>
    </font>
    <font>
      <b/>
      <sz val="14"/>
      <name val="標楷體"/>
      <family val="4"/>
    </font>
    <font>
      <b/>
      <sz val="14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" fontId="4" fillId="0" borderId="10" xfId="33" applyNumberFormat="1" applyFont="1" applyBorder="1" applyAlignment="1">
      <alignment vertical="center"/>
      <protection/>
    </xf>
    <xf numFmtId="0" fontId="7" fillId="0" borderId="10" xfId="33" applyFont="1" applyBorder="1" applyAlignment="1">
      <alignment horizontal="center" vertical="center"/>
      <protection/>
    </xf>
    <xf numFmtId="3" fontId="4" fillId="0" borderId="0" xfId="33" applyNumberFormat="1" applyFont="1" applyBorder="1" applyAlignment="1">
      <alignment vertical="center"/>
      <protection/>
    </xf>
    <xf numFmtId="0" fontId="8" fillId="0" borderId="0" xfId="33" applyFont="1" applyBorder="1" applyAlignment="1">
      <alignment vertical="center"/>
      <protection/>
    </xf>
    <xf numFmtId="0" fontId="4" fillId="0" borderId="0" xfId="33" applyFont="1" applyBorder="1" applyAlignment="1">
      <alignment vertical="center"/>
      <protection/>
    </xf>
    <xf numFmtId="0" fontId="5" fillId="0" borderId="0" xfId="33" applyFont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10" xfId="33" applyFont="1" applyBorder="1" applyAlignment="1">
      <alignment horizontal="center" vertical="center"/>
      <protection/>
    </xf>
    <xf numFmtId="0" fontId="15" fillId="0" borderId="0" xfId="33" applyFont="1" applyBorder="1" applyAlignment="1">
      <alignment vertical="center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vertical="center"/>
      <protection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/>
    </xf>
    <xf numFmtId="3" fontId="17" fillId="0" borderId="10" xfId="33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right" vertical="center" wrapText="1"/>
    </xf>
    <xf numFmtId="0" fontId="17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" fontId="9" fillId="0" borderId="10" xfId="33" applyNumberFormat="1" applyFont="1" applyBorder="1" applyAlignment="1">
      <alignment horizontal="right" vertical="center"/>
      <protection/>
    </xf>
    <xf numFmtId="3" fontId="9" fillId="0" borderId="10" xfId="0" applyNumberFormat="1" applyFont="1" applyBorder="1" applyAlignment="1">
      <alignment horizontal="right" vertical="center"/>
    </xf>
    <xf numFmtId="3" fontId="11" fillId="0" borderId="10" xfId="33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15" fillId="0" borderId="10" xfId="33" applyFont="1" applyBorder="1" applyAlignment="1" applyProtection="1">
      <alignment horizontal="center" vertical="center" wrapText="1"/>
      <protection/>
    </xf>
    <xf numFmtId="3" fontId="15" fillId="0" borderId="10" xfId="33" applyNumberFormat="1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>
      <alignment horizontal="center" vertical="center" wrapText="1"/>
    </xf>
    <xf numFmtId="182" fontId="9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>
      <alignment vertical="center"/>
    </xf>
    <xf numFmtId="0" fontId="0" fillId="0" borderId="11" xfId="0" applyBorder="1" applyAlignment="1">
      <alignment horizontal="righ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vertical="center"/>
    </xf>
    <xf numFmtId="0" fontId="17" fillId="0" borderId="14" xfId="0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top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right" vertical="center" wrapText="1"/>
    </xf>
    <xf numFmtId="0" fontId="18" fillId="0" borderId="10" xfId="0" applyFont="1" applyBorder="1" applyAlignment="1">
      <alignment horizontal="right" wrapText="1"/>
    </xf>
    <xf numFmtId="0" fontId="0" fillId="0" borderId="16" xfId="0" applyBorder="1" applyAlignment="1">
      <alignment horizontal="right" vertical="center" wrapText="1"/>
    </xf>
    <xf numFmtId="0" fontId="18" fillId="0" borderId="10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7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16" fillId="0" borderId="0" xfId="33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center" vertical="center"/>
      <protection/>
    </xf>
    <xf numFmtId="0" fontId="10" fillId="0" borderId="18" xfId="33" applyFont="1" applyBorder="1" applyAlignment="1">
      <alignment horizontal="center" vertical="center"/>
      <protection/>
    </xf>
    <xf numFmtId="0" fontId="17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7" fillId="0" borderId="19" xfId="0" applyFont="1" applyBorder="1" applyAlignment="1">
      <alignment horizontal="right" vertical="center"/>
    </xf>
    <xf numFmtId="0" fontId="17" fillId="0" borderId="19" xfId="0" applyFont="1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A1" sqref="A1:J1"/>
    </sheetView>
  </sheetViews>
  <sheetFormatPr defaultColWidth="9.00390625" defaultRowHeight="30" customHeight="1"/>
  <cols>
    <col min="1" max="1" width="16.25390625" style="9" customWidth="1"/>
    <col min="2" max="2" width="13.00390625" style="1" customWidth="1"/>
    <col min="3" max="3" width="10.75390625" style="1" customWidth="1"/>
    <col min="4" max="4" width="12.75390625" style="1" customWidth="1"/>
    <col min="5" max="5" width="11.75390625" style="1" customWidth="1"/>
    <col min="6" max="6" width="12.00390625" style="1" customWidth="1"/>
    <col min="7" max="7" width="11.25390625" style="1" customWidth="1"/>
    <col min="8" max="8" width="10.875" style="1" customWidth="1"/>
    <col min="9" max="9" width="11.625" style="1" customWidth="1"/>
    <col min="10" max="10" width="14.625" style="1" customWidth="1"/>
    <col min="11" max="16384" width="9.00390625" style="1" customWidth="1"/>
  </cols>
  <sheetData>
    <row r="1" spans="1:10" s="8" customFormat="1" ht="30" customHeight="1">
      <c r="A1" s="50" t="s">
        <v>43</v>
      </c>
      <c r="B1" s="50"/>
      <c r="C1" s="50"/>
      <c r="D1" s="50"/>
      <c r="E1" s="50"/>
      <c r="F1" s="50"/>
      <c r="G1" s="50"/>
      <c r="H1" s="50"/>
      <c r="I1" s="50"/>
      <c r="J1" s="50"/>
    </row>
    <row r="2" spans="1:12" s="12" customFormat="1" ht="45" customHeight="1">
      <c r="A2" s="28" t="s">
        <v>0</v>
      </c>
      <c r="B2" s="29" t="s">
        <v>15</v>
      </c>
      <c r="C2" s="29" t="s">
        <v>17</v>
      </c>
      <c r="D2" s="32" t="s">
        <v>21</v>
      </c>
      <c r="E2" s="32" t="s">
        <v>23</v>
      </c>
      <c r="F2" s="29" t="s">
        <v>16</v>
      </c>
      <c r="G2" s="29" t="s">
        <v>18</v>
      </c>
      <c r="H2" s="29" t="s">
        <v>19</v>
      </c>
      <c r="I2" s="29" t="s">
        <v>2</v>
      </c>
      <c r="J2" s="29" t="s">
        <v>20</v>
      </c>
      <c r="L2" s="13"/>
    </row>
    <row r="3" spans="1:10" ht="30" customHeight="1">
      <c r="A3" s="10">
        <v>1</v>
      </c>
      <c r="B3" s="22">
        <f>'1月'!H2</f>
        <v>57529</v>
      </c>
      <c r="C3" s="23">
        <f>'1月'!H4</f>
        <v>24005</v>
      </c>
      <c r="D3" s="31">
        <f>'1月'!H5</f>
        <v>15295</v>
      </c>
      <c r="E3" s="31">
        <f>'1月'!H6</f>
        <v>7744</v>
      </c>
      <c r="F3" s="22">
        <f>'1月'!H7</f>
        <v>17141</v>
      </c>
      <c r="G3" s="22">
        <f>'1月'!H8</f>
        <v>13482</v>
      </c>
      <c r="H3" s="22">
        <f>'1月'!H9</f>
        <v>3992</v>
      </c>
      <c r="I3" s="22">
        <f>'1月'!H10</f>
        <v>30886</v>
      </c>
      <c r="J3" s="24">
        <f>SUM(B3:I3)</f>
        <v>170074</v>
      </c>
    </row>
    <row r="4" spans="1:10" ht="30" customHeight="1">
      <c r="A4" s="10">
        <v>2</v>
      </c>
      <c r="B4" s="22">
        <f>'2月'!H2</f>
        <v>101411</v>
      </c>
      <c r="C4" s="22">
        <f>'2月'!H4</f>
        <v>68466</v>
      </c>
      <c r="D4" s="22">
        <f>'2月'!H5</f>
        <v>21003</v>
      </c>
      <c r="E4" s="22">
        <f>'2月'!H6</f>
        <v>15890</v>
      </c>
      <c r="F4" s="22">
        <f>'2月'!H7</f>
        <v>40686</v>
      </c>
      <c r="G4" s="22">
        <f>'2月'!H8</f>
        <v>29564</v>
      </c>
      <c r="H4" s="22">
        <f>'2月'!H9</f>
        <v>9688</v>
      </c>
      <c r="I4" s="22">
        <f>'2月'!H10</f>
        <v>67671</v>
      </c>
      <c r="J4" s="24">
        <f aca="true" t="shared" si="0" ref="J4:J14">SUM(B4:I4)</f>
        <v>354379</v>
      </c>
    </row>
    <row r="5" spans="1:10" ht="30" customHeight="1">
      <c r="A5" s="10">
        <v>3</v>
      </c>
      <c r="B5" s="22">
        <f>'3月'!H2</f>
        <v>65736</v>
      </c>
      <c r="C5" s="22">
        <f>'3月'!H4</f>
        <v>21001</v>
      </c>
      <c r="D5" s="22">
        <f>'3月'!H5</f>
        <v>15747</v>
      </c>
      <c r="E5" s="22">
        <f>'3月'!H6</f>
        <v>5459</v>
      </c>
      <c r="F5" s="22">
        <f>'3月'!H7</f>
        <v>15896</v>
      </c>
      <c r="G5" s="22">
        <f>'3月'!H8</f>
        <v>6595</v>
      </c>
      <c r="H5" s="22">
        <f>'3月'!H9</f>
        <v>1796</v>
      </c>
      <c r="I5" s="22">
        <f>'3月'!H10</f>
        <v>18867</v>
      </c>
      <c r="J5" s="24">
        <f t="shared" si="0"/>
        <v>151097</v>
      </c>
    </row>
    <row r="6" spans="1:10" ht="30" customHeight="1">
      <c r="A6" s="10">
        <v>4</v>
      </c>
      <c r="B6" s="22">
        <f>'4月'!H2</f>
        <v>86440</v>
      </c>
      <c r="C6" s="22">
        <f>'4月'!H4</f>
        <v>27698</v>
      </c>
      <c r="D6" s="22">
        <f>'4月'!H5</f>
        <v>19606</v>
      </c>
      <c r="E6" s="22">
        <f>'4月'!H6</f>
        <v>6675</v>
      </c>
      <c r="F6" s="22">
        <f>'4月'!H7</f>
        <v>22571</v>
      </c>
      <c r="G6" s="22">
        <f>'4月'!H8</f>
        <v>7976</v>
      </c>
      <c r="H6" s="22">
        <f>'4月'!H9</f>
        <v>4425</v>
      </c>
      <c r="I6" s="22">
        <f>'4月'!H10</f>
        <v>22833</v>
      </c>
      <c r="J6" s="24">
        <f t="shared" si="0"/>
        <v>198224</v>
      </c>
    </row>
    <row r="7" spans="1:10" ht="30" customHeight="1">
      <c r="A7" s="10">
        <v>5</v>
      </c>
      <c r="B7" s="22">
        <f>'5月'!H2</f>
        <v>78570</v>
      </c>
      <c r="C7" s="22">
        <f>'5月'!H4</f>
        <v>23527</v>
      </c>
      <c r="D7" s="22">
        <f>'5月'!H5</f>
        <v>19865</v>
      </c>
      <c r="E7" s="22">
        <f>'5月'!H6</f>
        <v>7976</v>
      </c>
      <c r="F7" s="22">
        <f>'5月'!H7</f>
        <v>22246</v>
      </c>
      <c r="G7" s="22">
        <f>'5月'!H8</f>
        <v>6648</v>
      </c>
      <c r="H7" s="22">
        <f>'5月'!H9</f>
        <v>2871</v>
      </c>
      <c r="I7" s="22">
        <f>'5月'!H10</f>
        <v>18168</v>
      </c>
      <c r="J7" s="24">
        <f t="shared" si="0"/>
        <v>179871</v>
      </c>
    </row>
    <row r="8" spans="1:10" ht="30" customHeight="1">
      <c r="A8" s="10">
        <v>6</v>
      </c>
      <c r="B8" s="22">
        <f>'6月'!H2</f>
        <v>75252</v>
      </c>
      <c r="C8" s="22">
        <f>'6月'!H4</f>
        <v>27689</v>
      </c>
      <c r="D8" s="22">
        <f>'6月'!H5</f>
        <v>15023</v>
      </c>
      <c r="E8" s="22">
        <f>'6月'!H6</f>
        <v>6280</v>
      </c>
      <c r="F8" s="22">
        <f>'6月'!H7</f>
        <v>19488</v>
      </c>
      <c r="G8" s="22">
        <f>'6月'!H8</f>
        <v>5837</v>
      </c>
      <c r="H8" s="22">
        <f>'6月'!H9</f>
        <v>2024</v>
      </c>
      <c r="I8" s="22">
        <f>'6月'!H10</f>
        <v>19641</v>
      </c>
      <c r="J8" s="24">
        <f t="shared" si="0"/>
        <v>171234</v>
      </c>
    </row>
    <row r="9" spans="1:10" ht="30" customHeight="1">
      <c r="A9" s="10">
        <v>7</v>
      </c>
      <c r="B9" s="22">
        <f>'7月'!H2</f>
        <v>99727</v>
      </c>
      <c r="C9" s="22">
        <f>'7月'!H4</f>
        <v>48159</v>
      </c>
      <c r="D9" s="22">
        <f>'7月'!H5</f>
        <v>30393</v>
      </c>
      <c r="E9" s="22">
        <f>'7月'!H6</f>
        <v>14631</v>
      </c>
      <c r="F9" s="22">
        <f>'7月'!H7</f>
        <v>34731</v>
      </c>
      <c r="G9" s="22">
        <f>'7月'!H8</f>
        <v>14616</v>
      </c>
      <c r="H9" s="22">
        <f>'7月'!H9</f>
        <v>5160</v>
      </c>
      <c r="I9" s="22">
        <f>'7月'!H10</f>
        <v>50745</v>
      </c>
      <c r="J9" s="24">
        <f t="shared" si="0"/>
        <v>298162</v>
      </c>
    </row>
    <row r="10" spans="1:10" ht="30" customHeight="1">
      <c r="A10" s="10">
        <v>8</v>
      </c>
      <c r="B10" s="22">
        <f>'8月'!H2</f>
        <v>102961</v>
      </c>
      <c r="C10" s="22">
        <f>'8月'!H4</f>
        <v>22140</v>
      </c>
      <c r="D10" s="22">
        <f>'8月'!H5</f>
        <v>25142</v>
      </c>
      <c r="E10" s="22">
        <f>'8月'!H6</f>
        <v>11565</v>
      </c>
      <c r="F10" s="22">
        <f>'8月'!H7</f>
        <v>32087</v>
      </c>
      <c r="G10" s="22">
        <f>'8月'!H8</f>
        <v>12907</v>
      </c>
      <c r="H10" s="22">
        <f>'8月'!H9</f>
        <v>7260</v>
      </c>
      <c r="I10" s="22">
        <f>'8月'!H10</f>
        <v>48681</v>
      </c>
      <c r="J10" s="24">
        <f t="shared" si="0"/>
        <v>262743</v>
      </c>
    </row>
    <row r="11" spans="1:10" ht="30" customHeight="1">
      <c r="A11" s="10">
        <v>9</v>
      </c>
      <c r="B11" s="22">
        <f>'9月'!H2</f>
        <v>43095</v>
      </c>
      <c r="C11" s="22">
        <f>'9月'!H4</f>
        <v>11313</v>
      </c>
      <c r="D11" s="22">
        <f>'9月'!H5</f>
        <v>14246</v>
      </c>
      <c r="E11" s="22">
        <f>'9月'!H6</f>
        <v>3935</v>
      </c>
      <c r="F11" s="22">
        <f>'9月'!H7</f>
        <v>11945</v>
      </c>
      <c r="G11" s="22">
        <f>'9月'!H8</f>
        <v>4207</v>
      </c>
      <c r="H11" s="22">
        <f>'9月'!H9</f>
        <v>3132</v>
      </c>
      <c r="I11" s="22">
        <f>'9月'!H10</f>
        <v>16103</v>
      </c>
      <c r="J11" s="24">
        <f t="shared" si="0"/>
        <v>107976</v>
      </c>
    </row>
    <row r="12" spans="1:10" ht="30" customHeight="1">
      <c r="A12" s="10">
        <v>10</v>
      </c>
      <c r="B12" s="22">
        <f>'10月'!H2</f>
        <v>56548</v>
      </c>
      <c r="C12" s="22">
        <f>'10月'!H4</f>
        <v>14330</v>
      </c>
      <c r="D12" s="22">
        <f>'10月'!H5</f>
        <v>18870</v>
      </c>
      <c r="E12" s="22">
        <f>'10月'!H6</f>
        <v>6160</v>
      </c>
      <c r="F12" s="22">
        <f>'10月'!H7</f>
        <v>16585</v>
      </c>
      <c r="G12" s="22">
        <f>'10月'!H8</f>
        <v>5208</v>
      </c>
      <c r="H12" s="22">
        <f>'10月'!H9</f>
        <v>3672</v>
      </c>
      <c r="I12" s="22">
        <f>'10月'!H10</f>
        <v>20624</v>
      </c>
      <c r="J12" s="24">
        <f t="shared" si="0"/>
        <v>141997</v>
      </c>
    </row>
    <row r="13" spans="1:10" ht="30" customHeight="1">
      <c r="A13" s="10">
        <v>11</v>
      </c>
      <c r="B13" s="22">
        <f>'11月 '!H2</f>
        <v>67913</v>
      </c>
      <c r="C13" s="22">
        <f>'11月 '!H4</f>
        <v>19101</v>
      </c>
      <c r="D13" s="22">
        <f>'11月 '!H5</f>
        <v>18318</v>
      </c>
      <c r="E13" s="22">
        <f>'11月 '!H6</f>
        <v>6122</v>
      </c>
      <c r="F13" s="22">
        <f>'11月 '!H7</f>
        <v>11681</v>
      </c>
      <c r="G13" s="22">
        <f>'11月 '!H8</f>
        <v>4830</v>
      </c>
      <c r="H13" s="22">
        <f>'11月 '!H9</f>
        <v>2901</v>
      </c>
      <c r="I13" s="22">
        <f>'11月 '!H10</f>
        <v>19397</v>
      </c>
      <c r="J13" s="24">
        <f t="shared" si="0"/>
        <v>150263</v>
      </c>
    </row>
    <row r="14" spans="1:10" ht="30" customHeight="1">
      <c r="A14" s="10">
        <v>12</v>
      </c>
      <c r="B14" s="22">
        <f>'12月 '!H2</f>
        <v>57014</v>
      </c>
      <c r="C14" s="22">
        <f>'12月 '!H4</f>
        <v>19172</v>
      </c>
      <c r="D14" s="22">
        <f>'12月 '!H5</f>
        <v>16605</v>
      </c>
      <c r="E14" s="22">
        <f>'12月 '!H6</f>
        <v>7589</v>
      </c>
      <c r="F14" s="22">
        <f>'12月 '!H7</f>
        <v>12159</v>
      </c>
      <c r="G14" s="22">
        <f>'12月 '!H8</f>
        <v>6239</v>
      </c>
      <c r="H14" s="22">
        <f>'12月 '!H9</f>
        <v>4242</v>
      </c>
      <c r="I14" s="22">
        <f>'12月 '!H10</f>
        <v>19973</v>
      </c>
      <c r="J14" s="24">
        <f t="shared" si="0"/>
        <v>142993</v>
      </c>
    </row>
    <row r="15" spans="1:10" ht="30" customHeight="1">
      <c r="A15" s="3" t="s">
        <v>1</v>
      </c>
      <c r="B15" s="2">
        <f aca="true" t="shared" si="1" ref="B15:J15">SUM(B3:B14)</f>
        <v>892196</v>
      </c>
      <c r="C15" s="2">
        <f t="shared" si="1"/>
        <v>326601</v>
      </c>
      <c r="D15" s="2">
        <f t="shared" si="1"/>
        <v>230113</v>
      </c>
      <c r="E15" s="2">
        <f t="shared" si="1"/>
        <v>100026</v>
      </c>
      <c r="F15" s="2">
        <f t="shared" si="1"/>
        <v>257216</v>
      </c>
      <c r="G15" s="2">
        <f t="shared" si="1"/>
        <v>118109</v>
      </c>
      <c r="H15" s="2">
        <f t="shared" si="1"/>
        <v>51163</v>
      </c>
      <c r="I15" s="2">
        <f t="shared" si="1"/>
        <v>353589</v>
      </c>
      <c r="J15" s="22">
        <f t="shared" si="1"/>
        <v>2329013</v>
      </c>
    </row>
    <row r="16" spans="1:10" ht="30" customHeight="1">
      <c r="A16" s="11" t="s">
        <v>42</v>
      </c>
      <c r="B16" s="26"/>
      <c r="C16" s="26"/>
      <c r="D16" s="26"/>
      <c r="E16" s="26"/>
      <c r="F16" s="26"/>
      <c r="G16" s="26"/>
      <c r="H16" s="26"/>
      <c r="I16" s="26"/>
      <c r="J16" s="4"/>
    </row>
    <row r="17" spans="1:10" ht="30" customHeight="1">
      <c r="A17" s="11" t="s">
        <v>44</v>
      </c>
      <c r="B17" s="6"/>
      <c r="C17" s="6"/>
      <c r="D17" s="6"/>
      <c r="E17" s="6"/>
      <c r="F17" s="6"/>
      <c r="G17" s="6"/>
      <c r="H17" s="6"/>
      <c r="I17" s="4"/>
      <c r="J17" s="7"/>
    </row>
    <row r="18" spans="2:10" ht="30" customHeight="1">
      <c r="B18" s="6"/>
      <c r="C18" s="6"/>
      <c r="D18" s="6"/>
      <c r="E18" s="6"/>
      <c r="F18" s="6"/>
      <c r="G18" s="6"/>
      <c r="H18" s="6"/>
      <c r="I18" s="4"/>
      <c r="J18" s="7"/>
    </row>
    <row r="19" spans="1:10" ht="30" customHeight="1">
      <c r="A19" s="14" t="s">
        <v>12</v>
      </c>
      <c r="B19" s="14" t="s">
        <v>13</v>
      </c>
      <c r="C19" s="5"/>
      <c r="D19" s="5"/>
      <c r="E19" s="5"/>
      <c r="F19" s="4"/>
      <c r="G19" s="6"/>
      <c r="H19" s="6"/>
      <c r="I19" s="4"/>
      <c r="J19" s="7"/>
    </row>
    <row r="20" spans="1:10" ht="30" customHeight="1">
      <c r="A20" s="48">
        <f>'1月'!F11+'2月'!F11+'3月'!F11+'4月'!F11+'5月'!F11+'6月'!F11+'7月'!F11+'8月'!F11+'9月'!F11+'10月'!F11+'11月 '!F11+'12月 '!F11</f>
        <v>1055339</v>
      </c>
      <c r="B20" s="49">
        <f>'1月'!G11+'2月'!G11+'3月'!G11+'4月'!G11+'5月'!G11+'6月'!G11+'7月'!G11+'8月'!G11+'9月'!G11+'10月'!G11+'11月 '!G11+'12月 '!G11</f>
        <v>1273674</v>
      </c>
      <c r="C20" s="6"/>
      <c r="D20" s="6"/>
      <c r="E20" s="6"/>
      <c r="F20" s="6"/>
      <c r="G20" s="6"/>
      <c r="H20" s="6"/>
      <c r="I20" s="4"/>
      <c r="J20" s="7"/>
    </row>
  </sheetData>
  <sheetProtection/>
  <mergeCells count="1">
    <mergeCell ref="A1:J1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22.75390625" style="0" bestFit="1" customWidth="1"/>
  </cols>
  <sheetData>
    <row r="1" spans="2:8" ht="33">
      <c r="B1" s="14" t="s">
        <v>8</v>
      </c>
      <c r="C1" s="14" t="s">
        <v>9</v>
      </c>
      <c r="D1" s="14" t="s">
        <v>10</v>
      </c>
      <c r="E1" s="14" t="s">
        <v>11</v>
      </c>
      <c r="F1" s="14" t="s">
        <v>12</v>
      </c>
      <c r="G1" s="14" t="s">
        <v>13</v>
      </c>
      <c r="H1" s="15" t="s">
        <v>14</v>
      </c>
    </row>
    <row r="2" spans="1:8" ht="16.5">
      <c r="A2" s="16" t="s">
        <v>34</v>
      </c>
      <c r="B2" s="14">
        <v>99</v>
      </c>
      <c r="C2" s="14">
        <v>9</v>
      </c>
      <c r="D2" s="25">
        <v>0</v>
      </c>
      <c r="E2" s="25">
        <v>43095</v>
      </c>
      <c r="F2" s="25">
        <v>12205</v>
      </c>
      <c r="G2" s="25">
        <v>30890</v>
      </c>
      <c r="H2" s="20">
        <f aca="true" t="shared" si="0" ref="H2:H10">D2+E2</f>
        <v>43095</v>
      </c>
    </row>
    <row r="3" spans="1:8" ht="16.5">
      <c r="A3" s="14" t="s">
        <v>3</v>
      </c>
      <c r="B3" s="14">
        <v>99</v>
      </c>
      <c r="C3" s="14">
        <v>9</v>
      </c>
      <c r="D3" s="25">
        <v>0</v>
      </c>
      <c r="E3" s="25">
        <v>0</v>
      </c>
      <c r="F3" s="25">
        <v>0</v>
      </c>
      <c r="G3" s="25">
        <v>0</v>
      </c>
      <c r="H3" s="20">
        <f t="shared" si="0"/>
        <v>0</v>
      </c>
    </row>
    <row r="4" spans="1:8" ht="16.5">
      <c r="A4" s="14" t="s">
        <v>4</v>
      </c>
      <c r="B4" s="14">
        <v>99</v>
      </c>
      <c r="C4" s="14">
        <v>9</v>
      </c>
      <c r="D4" s="25">
        <v>0</v>
      </c>
      <c r="E4" s="25">
        <v>11313</v>
      </c>
      <c r="F4" s="25">
        <v>3844</v>
      </c>
      <c r="G4" s="25">
        <v>7469</v>
      </c>
      <c r="H4" s="20">
        <f t="shared" si="0"/>
        <v>11313</v>
      </c>
    </row>
    <row r="5" spans="1:8" ht="16.5">
      <c r="A5" s="30" t="s">
        <v>35</v>
      </c>
      <c r="B5" s="14">
        <v>99</v>
      </c>
      <c r="C5" s="14">
        <v>9</v>
      </c>
      <c r="D5" s="25">
        <v>11552</v>
      </c>
      <c r="E5" s="25">
        <v>2694</v>
      </c>
      <c r="F5" s="25">
        <v>6267</v>
      </c>
      <c r="G5" s="25">
        <v>7979</v>
      </c>
      <c r="H5" s="20">
        <f t="shared" si="0"/>
        <v>14246</v>
      </c>
    </row>
    <row r="6" spans="1:8" ht="16.5">
      <c r="A6" s="30" t="s">
        <v>36</v>
      </c>
      <c r="B6" s="14">
        <v>99</v>
      </c>
      <c r="C6" s="14">
        <v>9</v>
      </c>
      <c r="D6" s="25">
        <v>2361</v>
      </c>
      <c r="E6" s="25">
        <v>1574</v>
      </c>
      <c r="F6" s="25">
        <v>1987</v>
      </c>
      <c r="G6" s="25">
        <v>1948</v>
      </c>
      <c r="H6" s="20">
        <f t="shared" si="0"/>
        <v>3935</v>
      </c>
    </row>
    <row r="7" spans="1:8" ht="16.5">
      <c r="A7" s="16" t="s">
        <v>37</v>
      </c>
      <c r="B7" s="14">
        <v>99</v>
      </c>
      <c r="C7" s="14">
        <v>9</v>
      </c>
      <c r="D7" s="25">
        <v>7335</v>
      </c>
      <c r="E7" s="25">
        <v>4610</v>
      </c>
      <c r="F7" s="25">
        <v>3919</v>
      </c>
      <c r="G7" s="25">
        <v>8026</v>
      </c>
      <c r="H7" s="20">
        <f t="shared" si="0"/>
        <v>11945</v>
      </c>
    </row>
    <row r="8" spans="1:8" ht="16.5">
      <c r="A8" s="14" t="s">
        <v>5</v>
      </c>
      <c r="B8" s="14">
        <v>99</v>
      </c>
      <c r="C8" s="14">
        <v>9</v>
      </c>
      <c r="D8" s="25">
        <v>4007</v>
      </c>
      <c r="E8" s="25">
        <v>200</v>
      </c>
      <c r="F8" s="25">
        <v>1822</v>
      </c>
      <c r="G8" s="25">
        <v>2385</v>
      </c>
      <c r="H8" s="20">
        <f t="shared" si="0"/>
        <v>4207</v>
      </c>
    </row>
    <row r="9" spans="1:8" ht="16.5">
      <c r="A9" s="14" t="s">
        <v>6</v>
      </c>
      <c r="B9" s="14">
        <v>99</v>
      </c>
      <c r="C9" s="14">
        <v>9</v>
      </c>
      <c r="D9" s="25">
        <v>0</v>
      </c>
      <c r="E9" s="25">
        <v>3132</v>
      </c>
      <c r="F9" s="25">
        <v>927</v>
      </c>
      <c r="G9" s="25">
        <v>2205</v>
      </c>
      <c r="H9" s="20">
        <f t="shared" si="0"/>
        <v>3132</v>
      </c>
    </row>
    <row r="10" spans="1:8" ht="16.5">
      <c r="A10" s="14" t="s">
        <v>7</v>
      </c>
      <c r="B10" s="51">
        <v>99</v>
      </c>
      <c r="C10" s="51">
        <v>9</v>
      </c>
      <c r="D10" s="52">
        <v>14616</v>
      </c>
      <c r="E10" s="52">
        <v>1487</v>
      </c>
      <c r="F10" s="52">
        <v>7679</v>
      </c>
      <c r="G10" s="52">
        <v>8424</v>
      </c>
      <c r="H10" s="53">
        <f t="shared" si="0"/>
        <v>16103</v>
      </c>
    </row>
    <row r="11" spans="1:8" ht="16.5">
      <c r="A11" s="18" t="s">
        <v>45</v>
      </c>
      <c r="B11" s="27"/>
      <c r="C11" s="27"/>
      <c r="D11" s="27"/>
      <c r="E11" s="27"/>
      <c r="F11" s="27">
        <f>SUM(F2:F10)</f>
        <v>38650</v>
      </c>
      <c r="G11" s="27">
        <f>SUM(G2:G10)</f>
        <v>69326</v>
      </c>
      <c r="H11" s="27">
        <f>SUM(H2:H10)</f>
        <v>107976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22.75390625" style="0" bestFit="1" customWidth="1"/>
  </cols>
  <sheetData>
    <row r="1" spans="2:8" ht="33">
      <c r="B1" s="14" t="s">
        <v>8</v>
      </c>
      <c r="C1" s="14" t="s">
        <v>9</v>
      </c>
      <c r="D1" s="14" t="s">
        <v>10</v>
      </c>
      <c r="E1" s="14" t="s">
        <v>11</v>
      </c>
      <c r="F1" s="14" t="s">
        <v>12</v>
      </c>
      <c r="G1" s="14" t="s">
        <v>13</v>
      </c>
      <c r="H1" s="15" t="s">
        <v>14</v>
      </c>
    </row>
    <row r="2" spans="1:8" ht="16.5">
      <c r="A2" s="16" t="s">
        <v>38</v>
      </c>
      <c r="B2" s="14">
        <v>99</v>
      </c>
      <c r="C2" s="14">
        <v>10</v>
      </c>
      <c r="D2" s="25">
        <v>0</v>
      </c>
      <c r="E2" s="25">
        <v>56548</v>
      </c>
      <c r="F2" s="25">
        <v>22138</v>
      </c>
      <c r="G2" s="25">
        <v>34410</v>
      </c>
      <c r="H2" s="20">
        <f aca="true" t="shared" si="0" ref="H2:H10">D2+E2</f>
        <v>56548</v>
      </c>
    </row>
    <row r="3" spans="1:8" ht="16.5">
      <c r="A3" s="14" t="s">
        <v>3</v>
      </c>
      <c r="B3" s="14">
        <v>99</v>
      </c>
      <c r="C3" s="14">
        <v>10</v>
      </c>
      <c r="D3" s="25">
        <v>0</v>
      </c>
      <c r="E3" s="25">
        <v>0</v>
      </c>
      <c r="F3" s="25">
        <v>0</v>
      </c>
      <c r="G3" s="25">
        <v>0</v>
      </c>
      <c r="H3" s="20">
        <f t="shared" si="0"/>
        <v>0</v>
      </c>
    </row>
    <row r="4" spans="1:8" ht="16.5">
      <c r="A4" s="14" t="s">
        <v>4</v>
      </c>
      <c r="B4" s="14">
        <v>99</v>
      </c>
      <c r="C4" s="14">
        <v>10</v>
      </c>
      <c r="D4" s="25">
        <v>0</v>
      </c>
      <c r="E4" s="25">
        <v>14330</v>
      </c>
      <c r="F4" s="25">
        <v>5601</v>
      </c>
      <c r="G4" s="25">
        <v>8729</v>
      </c>
      <c r="H4" s="20">
        <f t="shared" si="0"/>
        <v>14330</v>
      </c>
    </row>
    <row r="5" spans="1:8" ht="16.5">
      <c r="A5" s="30" t="s">
        <v>39</v>
      </c>
      <c r="B5" s="14">
        <v>99</v>
      </c>
      <c r="C5" s="14">
        <v>10</v>
      </c>
      <c r="D5" s="25">
        <v>15172</v>
      </c>
      <c r="E5" s="25">
        <v>3698</v>
      </c>
      <c r="F5" s="25">
        <v>9465</v>
      </c>
      <c r="G5" s="25">
        <v>9405</v>
      </c>
      <c r="H5" s="20">
        <f t="shared" si="0"/>
        <v>18870</v>
      </c>
    </row>
    <row r="6" spans="1:8" ht="16.5">
      <c r="A6" s="30" t="s">
        <v>40</v>
      </c>
      <c r="B6" s="14">
        <v>99</v>
      </c>
      <c r="C6" s="14">
        <v>10</v>
      </c>
      <c r="D6" s="25">
        <v>3901</v>
      </c>
      <c r="E6" s="25">
        <v>2259</v>
      </c>
      <c r="F6" s="25">
        <v>2929</v>
      </c>
      <c r="G6" s="25">
        <v>3231</v>
      </c>
      <c r="H6" s="20">
        <f t="shared" si="0"/>
        <v>6160</v>
      </c>
    </row>
    <row r="7" spans="1:8" ht="16.5">
      <c r="A7" s="16" t="s">
        <v>41</v>
      </c>
      <c r="B7" s="14">
        <v>99</v>
      </c>
      <c r="C7" s="14">
        <v>10</v>
      </c>
      <c r="D7" s="25">
        <v>10792</v>
      </c>
      <c r="E7" s="25">
        <v>5793</v>
      </c>
      <c r="F7" s="25">
        <v>5688</v>
      </c>
      <c r="G7" s="25">
        <v>10897</v>
      </c>
      <c r="H7" s="20">
        <f t="shared" si="0"/>
        <v>16585</v>
      </c>
    </row>
    <row r="8" spans="1:8" ht="16.5">
      <c r="A8" s="14" t="s">
        <v>5</v>
      </c>
      <c r="B8" s="14">
        <v>99</v>
      </c>
      <c r="C8" s="14">
        <v>10</v>
      </c>
      <c r="D8" s="25">
        <v>4960</v>
      </c>
      <c r="E8" s="25">
        <v>248</v>
      </c>
      <c r="F8" s="25">
        <v>2641</v>
      </c>
      <c r="G8" s="25">
        <v>2567</v>
      </c>
      <c r="H8" s="20">
        <f t="shared" si="0"/>
        <v>5208</v>
      </c>
    </row>
    <row r="9" spans="1:8" ht="16.5">
      <c r="A9" s="14" t="s">
        <v>6</v>
      </c>
      <c r="B9" s="14">
        <v>99</v>
      </c>
      <c r="C9" s="14">
        <v>10</v>
      </c>
      <c r="D9" s="25">
        <v>0</v>
      </c>
      <c r="E9" s="25">
        <v>3672</v>
      </c>
      <c r="F9" s="25">
        <v>2339</v>
      </c>
      <c r="G9" s="25">
        <v>1333</v>
      </c>
      <c r="H9" s="20">
        <f t="shared" si="0"/>
        <v>3672</v>
      </c>
    </row>
    <row r="10" spans="1:8" ht="16.5">
      <c r="A10" s="14" t="s">
        <v>7</v>
      </c>
      <c r="B10" s="51">
        <v>99</v>
      </c>
      <c r="C10" s="51">
        <v>10</v>
      </c>
      <c r="D10" s="52">
        <v>18813</v>
      </c>
      <c r="E10" s="52">
        <v>1811</v>
      </c>
      <c r="F10" s="52">
        <v>11918</v>
      </c>
      <c r="G10" s="52">
        <v>8706</v>
      </c>
      <c r="H10" s="53">
        <f t="shared" si="0"/>
        <v>20624</v>
      </c>
    </row>
    <row r="11" spans="1:8" ht="16.5">
      <c r="A11" s="18" t="s">
        <v>45</v>
      </c>
      <c r="B11" s="27"/>
      <c r="C11" s="27"/>
      <c r="D11" s="27"/>
      <c r="E11" s="27"/>
      <c r="F11" s="27">
        <f>SUM(F2:F10)</f>
        <v>62719</v>
      </c>
      <c r="G11" s="27">
        <f>SUM(G2:G10)</f>
        <v>79278</v>
      </c>
      <c r="H11" s="27">
        <f>SUM(H2:H10)</f>
        <v>141997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3.625" style="0" customWidth="1"/>
  </cols>
  <sheetData>
    <row r="1" spans="2:10" ht="33">
      <c r="B1" s="14" t="s">
        <v>8</v>
      </c>
      <c r="C1" s="14" t="s">
        <v>9</v>
      </c>
      <c r="D1" s="14" t="s">
        <v>10</v>
      </c>
      <c r="E1" s="14" t="s">
        <v>11</v>
      </c>
      <c r="F1" s="14" t="s">
        <v>12</v>
      </c>
      <c r="G1" s="14" t="s">
        <v>13</v>
      </c>
      <c r="H1" s="15" t="s">
        <v>14</v>
      </c>
      <c r="J1" s="47"/>
    </row>
    <row r="2" spans="1:10" ht="33">
      <c r="A2" s="16" t="s">
        <v>38</v>
      </c>
      <c r="B2" s="14">
        <v>99</v>
      </c>
      <c r="C2" s="14">
        <v>11</v>
      </c>
      <c r="D2" s="25">
        <v>0</v>
      </c>
      <c r="E2" s="25">
        <v>67913</v>
      </c>
      <c r="F2" s="25">
        <v>20110</v>
      </c>
      <c r="G2" s="25">
        <v>47803</v>
      </c>
      <c r="H2" s="20">
        <f aca="true" t="shared" si="0" ref="H2:H10">D2+E2</f>
        <v>67913</v>
      </c>
      <c r="J2" s="47"/>
    </row>
    <row r="3" spans="1:10" ht="33">
      <c r="A3" s="14" t="s">
        <v>3</v>
      </c>
      <c r="B3" s="14">
        <v>99</v>
      </c>
      <c r="C3" s="14">
        <v>11</v>
      </c>
      <c r="D3" s="25">
        <v>0</v>
      </c>
      <c r="E3" s="25">
        <v>0</v>
      </c>
      <c r="F3" s="25">
        <v>0</v>
      </c>
      <c r="G3" s="25">
        <v>0</v>
      </c>
      <c r="H3" s="20">
        <f t="shared" si="0"/>
        <v>0</v>
      </c>
      <c r="J3" s="47"/>
    </row>
    <row r="4" spans="1:10" ht="16.5">
      <c r="A4" s="14" t="s">
        <v>4</v>
      </c>
      <c r="B4" s="14">
        <v>99</v>
      </c>
      <c r="C4" s="14">
        <v>11</v>
      </c>
      <c r="D4" s="25">
        <v>0</v>
      </c>
      <c r="E4" s="25">
        <v>19101</v>
      </c>
      <c r="F4" s="25">
        <v>7869</v>
      </c>
      <c r="G4" s="25">
        <v>11232</v>
      </c>
      <c r="H4" s="20">
        <f t="shared" si="0"/>
        <v>19101</v>
      </c>
      <c r="J4" s="47"/>
    </row>
    <row r="5" spans="1:10" ht="33">
      <c r="A5" s="30" t="s">
        <v>39</v>
      </c>
      <c r="B5" s="14">
        <v>99</v>
      </c>
      <c r="C5" s="14">
        <v>11</v>
      </c>
      <c r="D5" s="25">
        <v>14242</v>
      </c>
      <c r="E5" s="25">
        <v>4076</v>
      </c>
      <c r="F5" s="25">
        <v>9194</v>
      </c>
      <c r="G5" s="25">
        <v>9124</v>
      </c>
      <c r="H5" s="20">
        <f t="shared" si="0"/>
        <v>18318</v>
      </c>
      <c r="J5" s="47"/>
    </row>
    <row r="6" spans="1:10" ht="16.5">
      <c r="A6" s="30" t="s">
        <v>40</v>
      </c>
      <c r="B6" s="14">
        <v>99</v>
      </c>
      <c r="C6" s="14">
        <v>11</v>
      </c>
      <c r="D6" s="25">
        <v>3608</v>
      </c>
      <c r="E6" s="25">
        <v>2514</v>
      </c>
      <c r="F6" s="25">
        <v>3281</v>
      </c>
      <c r="G6" s="25">
        <v>2841</v>
      </c>
      <c r="H6" s="20">
        <f t="shared" si="0"/>
        <v>6122</v>
      </c>
      <c r="J6" s="47"/>
    </row>
    <row r="7" spans="1:10" ht="16.5">
      <c r="A7" s="16" t="s">
        <v>41</v>
      </c>
      <c r="B7" s="14">
        <v>99</v>
      </c>
      <c r="C7" s="14">
        <v>11</v>
      </c>
      <c r="D7" s="25">
        <v>6254</v>
      </c>
      <c r="E7" s="25">
        <v>5427</v>
      </c>
      <c r="F7" s="25">
        <v>3610</v>
      </c>
      <c r="G7" s="25">
        <v>8071</v>
      </c>
      <c r="H7" s="20">
        <f t="shared" si="0"/>
        <v>11681</v>
      </c>
      <c r="J7" s="47"/>
    </row>
    <row r="8" spans="1:10" ht="16.5">
      <c r="A8" s="14" t="s">
        <v>5</v>
      </c>
      <c r="B8" s="14">
        <v>99</v>
      </c>
      <c r="C8" s="14">
        <v>11</v>
      </c>
      <c r="D8" s="25">
        <v>4600</v>
      </c>
      <c r="E8" s="25">
        <v>230</v>
      </c>
      <c r="F8" s="25">
        <v>1822</v>
      </c>
      <c r="G8" s="25">
        <v>3008</v>
      </c>
      <c r="H8" s="20">
        <f t="shared" si="0"/>
        <v>4830</v>
      </c>
      <c r="J8" s="47"/>
    </row>
    <row r="9" spans="1:10" ht="33">
      <c r="A9" s="14" t="s">
        <v>6</v>
      </c>
      <c r="B9" s="14">
        <v>99</v>
      </c>
      <c r="C9" s="14">
        <v>11</v>
      </c>
      <c r="D9" s="25">
        <v>0</v>
      </c>
      <c r="E9" s="25">
        <v>2901</v>
      </c>
      <c r="F9" s="25">
        <v>1100</v>
      </c>
      <c r="G9" s="25">
        <v>1801</v>
      </c>
      <c r="H9" s="20">
        <f t="shared" si="0"/>
        <v>2901</v>
      </c>
      <c r="J9" s="47"/>
    </row>
    <row r="10" spans="1:8" ht="16.5">
      <c r="A10" s="14" t="s">
        <v>7</v>
      </c>
      <c r="B10" s="51">
        <v>99</v>
      </c>
      <c r="C10" s="51">
        <v>11</v>
      </c>
      <c r="D10" s="52">
        <v>17409</v>
      </c>
      <c r="E10" s="52">
        <v>1988</v>
      </c>
      <c r="F10" s="52">
        <v>10681</v>
      </c>
      <c r="G10" s="52">
        <v>8716</v>
      </c>
      <c r="H10" s="53">
        <f t="shared" si="0"/>
        <v>19397</v>
      </c>
    </row>
    <row r="11" spans="1:8" ht="16.5">
      <c r="A11" s="18" t="s">
        <v>46</v>
      </c>
      <c r="B11" s="27"/>
      <c r="C11" s="27"/>
      <c r="D11" s="27"/>
      <c r="E11" s="27"/>
      <c r="F11" s="27">
        <f>SUM(F2:F10)</f>
        <v>57667</v>
      </c>
      <c r="G11" s="27">
        <f>SUM(G2:G10)</f>
        <v>92596</v>
      </c>
      <c r="H11" s="27">
        <f>SUM(H2:H10)</f>
        <v>150263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22.75390625" style="0" bestFit="1" customWidth="1"/>
  </cols>
  <sheetData>
    <row r="1" spans="2:8" ht="33">
      <c r="B1" s="14" t="s">
        <v>8</v>
      </c>
      <c r="C1" s="14" t="s">
        <v>9</v>
      </c>
      <c r="D1" s="14" t="s">
        <v>10</v>
      </c>
      <c r="E1" s="14" t="s">
        <v>11</v>
      </c>
      <c r="F1" s="14" t="s">
        <v>12</v>
      </c>
      <c r="G1" s="14" t="s">
        <v>13</v>
      </c>
      <c r="H1" s="15" t="s">
        <v>14</v>
      </c>
    </row>
    <row r="2" spans="1:8" ht="16.5">
      <c r="A2" s="16" t="s">
        <v>38</v>
      </c>
      <c r="B2" s="14">
        <v>99</v>
      </c>
      <c r="C2" s="14">
        <v>12</v>
      </c>
      <c r="D2" s="25">
        <v>0</v>
      </c>
      <c r="E2" s="25">
        <v>57014</v>
      </c>
      <c r="F2" s="25">
        <v>20069</v>
      </c>
      <c r="G2" s="25">
        <v>36945</v>
      </c>
      <c r="H2" s="20">
        <f aca="true" t="shared" si="0" ref="H2:H10">D2+E2</f>
        <v>57014</v>
      </c>
    </row>
    <row r="3" spans="1:8" ht="16.5">
      <c r="A3" s="14" t="s">
        <v>3</v>
      </c>
      <c r="B3" s="14">
        <v>99</v>
      </c>
      <c r="C3" s="14">
        <v>12</v>
      </c>
      <c r="D3" s="25">
        <v>0</v>
      </c>
      <c r="E3" s="25">
        <v>0</v>
      </c>
      <c r="F3" s="25">
        <v>0</v>
      </c>
      <c r="G3" s="25">
        <v>0</v>
      </c>
      <c r="H3" s="20">
        <f t="shared" si="0"/>
        <v>0</v>
      </c>
    </row>
    <row r="4" spans="1:8" ht="16.5">
      <c r="A4" s="14" t="s">
        <v>4</v>
      </c>
      <c r="B4" s="14">
        <v>99</v>
      </c>
      <c r="C4" s="14">
        <v>12</v>
      </c>
      <c r="D4" s="25">
        <v>0</v>
      </c>
      <c r="E4" s="25">
        <v>19172</v>
      </c>
      <c r="F4" s="25">
        <v>8580</v>
      </c>
      <c r="G4" s="25">
        <v>10592</v>
      </c>
      <c r="H4" s="20">
        <f t="shared" si="0"/>
        <v>19172</v>
      </c>
    </row>
    <row r="5" spans="1:8" ht="16.5">
      <c r="A5" s="30" t="s">
        <v>39</v>
      </c>
      <c r="B5" s="14">
        <v>99</v>
      </c>
      <c r="C5" s="14">
        <v>12</v>
      </c>
      <c r="D5" s="25">
        <v>14546</v>
      </c>
      <c r="E5" s="25">
        <v>2059</v>
      </c>
      <c r="F5" s="25">
        <v>8346</v>
      </c>
      <c r="G5" s="25">
        <v>8259</v>
      </c>
      <c r="H5" s="20">
        <f t="shared" si="0"/>
        <v>16605</v>
      </c>
    </row>
    <row r="6" spans="1:8" ht="16.5">
      <c r="A6" s="30" t="s">
        <v>40</v>
      </c>
      <c r="B6" s="14">
        <v>99</v>
      </c>
      <c r="C6" s="14">
        <v>12</v>
      </c>
      <c r="D6" s="25">
        <v>3697</v>
      </c>
      <c r="E6" s="25">
        <v>3892</v>
      </c>
      <c r="F6" s="25">
        <v>4319</v>
      </c>
      <c r="G6" s="25">
        <v>3270</v>
      </c>
      <c r="H6" s="20">
        <f t="shared" si="0"/>
        <v>7589</v>
      </c>
    </row>
    <row r="7" spans="1:8" ht="16.5">
      <c r="A7" s="16" t="s">
        <v>41</v>
      </c>
      <c r="B7" s="14">
        <v>99</v>
      </c>
      <c r="C7" s="14">
        <v>12</v>
      </c>
      <c r="D7" s="25">
        <v>5145</v>
      </c>
      <c r="E7" s="25">
        <v>7014</v>
      </c>
      <c r="F7" s="25">
        <v>3595</v>
      </c>
      <c r="G7" s="25">
        <v>8564</v>
      </c>
      <c r="H7" s="20">
        <f t="shared" si="0"/>
        <v>12159</v>
      </c>
    </row>
    <row r="8" spans="1:8" ht="16.5">
      <c r="A8" s="14" t="s">
        <v>5</v>
      </c>
      <c r="B8" s="14">
        <v>99</v>
      </c>
      <c r="C8" s="14">
        <v>12</v>
      </c>
      <c r="D8" s="25">
        <v>5942</v>
      </c>
      <c r="E8" s="25">
        <v>297</v>
      </c>
      <c r="F8" s="25">
        <v>3277</v>
      </c>
      <c r="G8" s="25">
        <v>2962</v>
      </c>
      <c r="H8" s="20">
        <f t="shared" si="0"/>
        <v>6239</v>
      </c>
    </row>
    <row r="9" spans="1:8" ht="16.5">
      <c r="A9" s="14" t="s">
        <v>6</v>
      </c>
      <c r="B9" s="14">
        <v>99</v>
      </c>
      <c r="C9" s="14">
        <v>12</v>
      </c>
      <c r="D9" s="25">
        <v>0</v>
      </c>
      <c r="E9" s="25">
        <v>4242</v>
      </c>
      <c r="F9" s="25">
        <v>1628</v>
      </c>
      <c r="G9" s="25">
        <v>2614</v>
      </c>
      <c r="H9" s="20">
        <f t="shared" si="0"/>
        <v>4242</v>
      </c>
    </row>
    <row r="10" spans="1:8" ht="16.5">
      <c r="A10" s="51" t="s">
        <v>7</v>
      </c>
      <c r="B10" s="51">
        <v>99</v>
      </c>
      <c r="C10" s="51">
        <v>12</v>
      </c>
      <c r="D10" s="52">
        <v>18186</v>
      </c>
      <c r="E10" s="52">
        <v>1787</v>
      </c>
      <c r="F10" s="52">
        <v>10469</v>
      </c>
      <c r="G10" s="52">
        <v>9504</v>
      </c>
      <c r="H10" s="53">
        <f t="shared" si="0"/>
        <v>19973</v>
      </c>
    </row>
    <row r="11" spans="1:8" ht="16.5">
      <c r="A11" s="18" t="s">
        <v>48</v>
      </c>
      <c r="B11" s="27"/>
      <c r="C11" s="27"/>
      <c r="D11" s="27"/>
      <c r="E11" s="27"/>
      <c r="F11" s="27">
        <f>SUM(F2:F10)</f>
        <v>60283</v>
      </c>
      <c r="G11" s="27">
        <f>SUM(G2:G10)</f>
        <v>82710</v>
      </c>
      <c r="H11" s="27">
        <f>SUM(H2:H10)</f>
        <v>142993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1" sqref="A11"/>
    </sheetView>
  </sheetViews>
  <sheetFormatPr defaultColWidth="9.00390625" defaultRowHeight="16.5"/>
  <cols>
    <col min="1" max="1" width="22.75390625" style="0" bestFit="1" customWidth="1"/>
  </cols>
  <sheetData>
    <row r="1" spans="2:8" ht="33">
      <c r="B1" s="14" t="s">
        <v>8</v>
      </c>
      <c r="C1" s="14" t="s">
        <v>9</v>
      </c>
      <c r="D1" s="14" t="s">
        <v>10</v>
      </c>
      <c r="E1" s="14" t="s">
        <v>11</v>
      </c>
      <c r="F1" s="14" t="s">
        <v>12</v>
      </c>
      <c r="G1" s="14" t="s">
        <v>13</v>
      </c>
      <c r="H1" s="15" t="s">
        <v>14</v>
      </c>
    </row>
    <row r="2" spans="1:8" ht="16.5">
      <c r="A2" s="16" t="s">
        <v>15</v>
      </c>
      <c r="B2" s="14">
        <v>99</v>
      </c>
      <c r="C2" s="14">
        <v>1</v>
      </c>
      <c r="D2" s="27"/>
      <c r="E2" s="44">
        <v>57529</v>
      </c>
      <c r="F2" s="21">
        <v>25758</v>
      </c>
      <c r="G2" s="21">
        <v>31771</v>
      </c>
      <c r="H2" s="20">
        <f aca="true" t="shared" si="0" ref="H2:H10">D2+E2</f>
        <v>57529</v>
      </c>
    </row>
    <row r="3" spans="1:8" ht="16.5">
      <c r="A3" s="14" t="s">
        <v>3</v>
      </c>
      <c r="B3" s="14">
        <v>99</v>
      </c>
      <c r="C3" s="17">
        <v>1</v>
      </c>
      <c r="D3" s="46"/>
      <c r="E3" s="45"/>
      <c r="F3" s="42"/>
      <c r="G3" s="42"/>
      <c r="H3" s="20">
        <f t="shared" si="0"/>
        <v>0</v>
      </c>
    </row>
    <row r="4" spans="1:8" ht="16.5">
      <c r="A4" s="14" t="s">
        <v>4</v>
      </c>
      <c r="B4" s="14">
        <v>99</v>
      </c>
      <c r="C4" s="39">
        <v>1</v>
      </c>
      <c r="D4" s="38">
        <v>0</v>
      </c>
      <c r="E4" s="43">
        <v>24005</v>
      </c>
      <c r="F4" s="41">
        <v>13365</v>
      </c>
      <c r="G4" s="41">
        <v>10640</v>
      </c>
      <c r="H4" s="37">
        <f t="shared" si="0"/>
        <v>24005</v>
      </c>
    </row>
    <row r="5" spans="1:8" ht="16.5">
      <c r="A5" s="30" t="s">
        <v>25</v>
      </c>
      <c r="B5" s="14">
        <v>99</v>
      </c>
      <c r="C5" s="17">
        <v>1</v>
      </c>
      <c r="D5" s="40">
        <v>13551</v>
      </c>
      <c r="E5" s="40">
        <v>1744</v>
      </c>
      <c r="F5" s="40">
        <v>8035</v>
      </c>
      <c r="G5" s="40">
        <v>7260</v>
      </c>
      <c r="H5" s="20">
        <f t="shared" si="0"/>
        <v>15295</v>
      </c>
    </row>
    <row r="6" spans="1:8" ht="16.5">
      <c r="A6" s="30" t="s">
        <v>24</v>
      </c>
      <c r="B6" s="14">
        <v>99</v>
      </c>
      <c r="C6" s="17">
        <v>1</v>
      </c>
      <c r="D6" s="34">
        <v>4197</v>
      </c>
      <c r="E6" s="34">
        <v>3547</v>
      </c>
      <c r="F6" s="34">
        <v>5058</v>
      </c>
      <c r="G6" s="34">
        <v>2686</v>
      </c>
      <c r="H6" s="20">
        <f t="shared" si="0"/>
        <v>7744</v>
      </c>
    </row>
    <row r="7" spans="1:8" ht="16.5">
      <c r="A7" s="16" t="s">
        <v>16</v>
      </c>
      <c r="B7" s="14">
        <v>99</v>
      </c>
      <c r="C7" s="17">
        <v>1</v>
      </c>
      <c r="D7" s="21">
        <v>10793</v>
      </c>
      <c r="E7" s="21">
        <v>6348</v>
      </c>
      <c r="F7" s="21">
        <v>6526</v>
      </c>
      <c r="G7" s="21">
        <v>10615</v>
      </c>
      <c r="H7" s="20">
        <f t="shared" si="0"/>
        <v>17141</v>
      </c>
    </row>
    <row r="8" spans="1:8" ht="16.5">
      <c r="A8" s="14" t="s">
        <v>5</v>
      </c>
      <c r="B8" s="14">
        <v>99</v>
      </c>
      <c r="C8" s="17">
        <v>1</v>
      </c>
      <c r="D8" s="21">
        <v>12840</v>
      </c>
      <c r="E8" s="21">
        <v>642</v>
      </c>
      <c r="F8" s="21">
        <v>9084</v>
      </c>
      <c r="G8" s="21">
        <v>4398</v>
      </c>
      <c r="H8" s="20">
        <f t="shared" si="0"/>
        <v>13482</v>
      </c>
    </row>
    <row r="9" spans="1:8" ht="16.5">
      <c r="A9" s="14" t="s">
        <v>6</v>
      </c>
      <c r="B9" s="14">
        <v>99</v>
      </c>
      <c r="C9" s="17">
        <v>1</v>
      </c>
      <c r="D9" s="19">
        <v>0</v>
      </c>
      <c r="E9" s="19">
        <v>3992</v>
      </c>
      <c r="F9" s="19">
        <v>1965</v>
      </c>
      <c r="G9" s="19">
        <v>2027</v>
      </c>
      <c r="H9" s="20">
        <f t="shared" si="0"/>
        <v>3992</v>
      </c>
    </row>
    <row r="10" spans="1:8" ht="16.5">
      <c r="A10" s="14" t="s">
        <v>7</v>
      </c>
      <c r="B10" s="14">
        <v>99</v>
      </c>
      <c r="C10" s="17">
        <v>1</v>
      </c>
      <c r="D10" s="21">
        <v>27575</v>
      </c>
      <c r="E10" s="21">
        <v>3311</v>
      </c>
      <c r="F10" s="21">
        <v>21893</v>
      </c>
      <c r="G10" s="21">
        <v>8993</v>
      </c>
      <c r="H10" s="20">
        <f t="shared" si="0"/>
        <v>30886</v>
      </c>
    </row>
    <row r="11" spans="1:8" ht="16.5">
      <c r="A11" s="18" t="s">
        <v>49</v>
      </c>
      <c r="B11" s="27"/>
      <c r="C11" s="27"/>
      <c r="D11" s="27"/>
      <c r="E11" s="27"/>
      <c r="F11" s="27">
        <f>SUM(F2:F10)</f>
        <v>91684</v>
      </c>
      <c r="G11" s="27">
        <f>SUM(G2:G10)</f>
        <v>78390</v>
      </c>
      <c r="H11" s="27">
        <f>SUM(H2:H10)</f>
        <v>170074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22.75390625" style="0" bestFit="1" customWidth="1"/>
  </cols>
  <sheetData>
    <row r="1" spans="2:8" ht="33">
      <c r="B1" s="14" t="s">
        <v>8</v>
      </c>
      <c r="C1" s="14" t="s">
        <v>9</v>
      </c>
      <c r="D1" s="14" t="s">
        <v>10</v>
      </c>
      <c r="E1" s="14" t="s">
        <v>11</v>
      </c>
      <c r="F1" s="14" t="s">
        <v>12</v>
      </c>
      <c r="G1" s="14" t="s">
        <v>13</v>
      </c>
      <c r="H1" s="15" t="s">
        <v>14</v>
      </c>
    </row>
    <row r="2" spans="1:8" ht="16.5">
      <c r="A2" s="16" t="s">
        <v>15</v>
      </c>
      <c r="B2" s="14">
        <v>99</v>
      </c>
      <c r="C2" s="14">
        <v>2</v>
      </c>
      <c r="D2" s="25">
        <v>0</v>
      </c>
      <c r="E2" s="25">
        <v>101411</v>
      </c>
      <c r="F2" s="25">
        <v>73989</v>
      </c>
      <c r="G2" s="25">
        <v>27422</v>
      </c>
      <c r="H2" s="20">
        <f aca="true" t="shared" si="0" ref="H2:H10">D2+E2</f>
        <v>101411</v>
      </c>
    </row>
    <row r="3" spans="1:8" ht="16.5">
      <c r="A3" s="14" t="s">
        <v>3</v>
      </c>
      <c r="B3" s="14">
        <v>99</v>
      </c>
      <c r="C3" s="14">
        <v>2</v>
      </c>
      <c r="D3" s="25"/>
      <c r="E3" s="25"/>
      <c r="F3" s="25"/>
      <c r="G3" s="25"/>
      <c r="H3" s="20">
        <f t="shared" si="0"/>
        <v>0</v>
      </c>
    </row>
    <row r="4" spans="1:8" ht="16.5">
      <c r="A4" s="14" t="s">
        <v>4</v>
      </c>
      <c r="B4" s="14">
        <v>99</v>
      </c>
      <c r="C4" s="14">
        <v>2</v>
      </c>
      <c r="D4" s="25">
        <v>0</v>
      </c>
      <c r="E4" s="25">
        <v>68466</v>
      </c>
      <c r="F4" s="25">
        <v>56100</v>
      </c>
      <c r="G4" s="25">
        <v>12366</v>
      </c>
      <c r="H4" s="20">
        <f t="shared" si="0"/>
        <v>68466</v>
      </c>
    </row>
    <row r="5" spans="1:8" ht="16.5">
      <c r="A5" s="30" t="s">
        <v>22</v>
      </c>
      <c r="B5" s="14">
        <v>99</v>
      </c>
      <c r="C5" s="14">
        <v>2</v>
      </c>
      <c r="D5" s="25">
        <v>17382</v>
      </c>
      <c r="E5" s="25">
        <v>3621</v>
      </c>
      <c r="F5" s="25">
        <v>5008</v>
      </c>
      <c r="G5" s="25">
        <v>15995</v>
      </c>
      <c r="H5" s="20">
        <f t="shared" si="0"/>
        <v>21003</v>
      </c>
    </row>
    <row r="6" spans="1:8" ht="16.5">
      <c r="A6" s="30" t="s">
        <v>24</v>
      </c>
      <c r="B6" s="14">
        <v>99</v>
      </c>
      <c r="C6" s="14">
        <v>2</v>
      </c>
      <c r="D6" s="25">
        <v>9675</v>
      </c>
      <c r="E6" s="25">
        <v>6215</v>
      </c>
      <c r="F6" s="25">
        <v>6382</v>
      </c>
      <c r="G6" s="25">
        <v>9508</v>
      </c>
      <c r="H6" s="20">
        <f t="shared" si="0"/>
        <v>15890</v>
      </c>
    </row>
    <row r="7" spans="1:8" ht="16.5">
      <c r="A7" s="16" t="s">
        <v>16</v>
      </c>
      <c r="B7" s="14">
        <v>99</v>
      </c>
      <c r="C7" s="14">
        <v>2</v>
      </c>
      <c r="D7" s="25">
        <v>32496</v>
      </c>
      <c r="E7" s="25">
        <v>8190</v>
      </c>
      <c r="F7" s="25">
        <v>7471</v>
      </c>
      <c r="G7" s="25">
        <v>33215</v>
      </c>
      <c r="H7" s="20">
        <f t="shared" si="0"/>
        <v>40686</v>
      </c>
    </row>
    <row r="8" spans="1:8" ht="16.5">
      <c r="A8" s="14" t="s">
        <v>5</v>
      </c>
      <c r="B8" s="14">
        <v>99</v>
      </c>
      <c r="C8" s="14">
        <v>2</v>
      </c>
      <c r="D8" s="25">
        <v>28156</v>
      </c>
      <c r="E8" s="25">
        <v>1408</v>
      </c>
      <c r="F8" s="25">
        <v>22289</v>
      </c>
      <c r="G8" s="25">
        <v>7275</v>
      </c>
      <c r="H8" s="20">
        <f t="shared" si="0"/>
        <v>29564</v>
      </c>
    </row>
    <row r="9" spans="1:8" ht="16.5">
      <c r="A9" s="14" t="s">
        <v>6</v>
      </c>
      <c r="B9" s="14">
        <v>99</v>
      </c>
      <c r="C9" s="14">
        <v>2</v>
      </c>
      <c r="D9" s="25">
        <v>0</v>
      </c>
      <c r="E9" s="25">
        <v>9688</v>
      </c>
      <c r="F9" s="25">
        <v>7947</v>
      </c>
      <c r="G9" s="25">
        <v>1741</v>
      </c>
      <c r="H9" s="20">
        <f t="shared" si="0"/>
        <v>9688</v>
      </c>
    </row>
    <row r="10" spans="1:8" ht="16.5">
      <c r="A10" s="14" t="s">
        <v>7</v>
      </c>
      <c r="B10" s="51">
        <v>99</v>
      </c>
      <c r="C10" s="51">
        <v>2</v>
      </c>
      <c r="D10" s="52">
        <v>61360</v>
      </c>
      <c r="E10" s="52">
        <v>6311</v>
      </c>
      <c r="F10" s="52">
        <v>54221</v>
      </c>
      <c r="G10" s="52">
        <v>13450</v>
      </c>
      <c r="H10" s="53">
        <f t="shared" si="0"/>
        <v>67671</v>
      </c>
    </row>
    <row r="11" spans="1:8" ht="16.5">
      <c r="A11" s="18" t="s">
        <v>45</v>
      </c>
      <c r="B11" s="27"/>
      <c r="C11" s="27"/>
      <c r="D11" s="27"/>
      <c r="E11" s="27"/>
      <c r="F11" s="27">
        <f>SUM(F2:F10)</f>
        <v>233407</v>
      </c>
      <c r="G11" s="27">
        <f>SUM(G2:G10)</f>
        <v>120972</v>
      </c>
      <c r="H11" s="27">
        <f>SUM(H2:H10)</f>
        <v>354379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8.375" style="0" bestFit="1" customWidth="1"/>
  </cols>
  <sheetData>
    <row r="1" spans="2:8" ht="33">
      <c r="B1" s="14" t="s">
        <v>8</v>
      </c>
      <c r="C1" s="14" t="s">
        <v>9</v>
      </c>
      <c r="D1" s="14" t="s">
        <v>10</v>
      </c>
      <c r="E1" s="14" t="s">
        <v>11</v>
      </c>
      <c r="F1" s="14" t="s">
        <v>12</v>
      </c>
      <c r="G1" s="14" t="s">
        <v>13</v>
      </c>
      <c r="H1" s="15" t="s">
        <v>14</v>
      </c>
    </row>
    <row r="2" spans="1:8" ht="16.5">
      <c r="A2" s="16" t="s">
        <v>15</v>
      </c>
      <c r="B2" s="14">
        <v>99</v>
      </c>
      <c r="C2" s="14">
        <v>3</v>
      </c>
      <c r="D2" s="25">
        <v>0</v>
      </c>
      <c r="E2" s="25">
        <v>65736</v>
      </c>
      <c r="F2" s="25">
        <v>23742</v>
      </c>
      <c r="G2" s="25">
        <v>41994</v>
      </c>
      <c r="H2" s="33">
        <f aca="true" t="shared" si="0" ref="H2:H10">D2+E2</f>
        <v>65736</v>
      </c>
    </row>
    <row r="3" spans="1:8" ht="33">
      <c r="A3" s="14" t="s">
        <v>3</v>
      </c>
      <c r="B3" s="14">
        <v>99</v>
      </c>
      <c r="C3" s="14">
        <v>3</v>
      </c>
      <c r="D3" s="25"/>
      <c r="E3" s="25"/>
      <c r="F3" s="25"/>
      <c r="G3" s="25"/>
      <c r="H3" s="33">
        <f t="shared" si="0"/>
        <v>0</v>
      </c>
    </row>
    <row r="4" spans="1:8" ht="16.5">
      <c r="A4" s="14" t="s">
        <v>4</v>
      </c>
      <c r="B4" s="14">
        <v>99</v>
      </c>
      <c r="C4" s="14">
        <v>3</v>
      </c>
      <c r="D4" s="25">
        <v>0</v>
      </c>
      <c r="E4" s="25">
        <v>21001</v>
      </c>
      <c r="F4" s="25">
        <v>12619</v>
      </c>
      <c r="G4" s="25">
        <v>8382</v>
      </c>
      <c r="H4" s="33">
        <f t="shared" si="0"/>
        <v>21001</v>
      </c>
    </row>
    <row r="5" spans="1:8" ht="16.5">
      <c r="A5" s="30" t="s">
        <v>22</v>
      </c>
      <c r="B5" s="14">
        <v>99</v>
      </c>
      <c r="C5" s="14">
        <v>3</v>
      </c>
      <c r="D5" s="25">
        <v>12589</v>
      </c>
      <c r="E5" s="25">
        <v>3158</v>
      </c>
      <c r="F5" s="25">
        <v>6550</v>
      </c>
      <c r="G5" s="25">
        <v>9197</v>
      </c>
      <c r="H5" s="33">
        <f t="shared" si="0"/>
        <v>15747</v>
      </c>
    </row>
    <row r="6" spans="1:8" ht="16.5">
      <c r="A6" s="30" t="s">
        <v>24</v>
      </c>
      <c r="B6" s="14">
        <v>99</v>
      </c>
      <c r="C6" s="14">
        <v>3</v>
      </c>
      <c r="D6" s="25">
        <v>2679</v>
      </c>
      <c r="E6" s="25">
        <v>2780</v>
      </c>
      <c r="F6" s="25">
        <v>2775</v>
      </c>
      <c r="G6" s="25">
        <v>2684</v>
      </c>
      <c r="H6" s="33">
        <f t="shared" si="0"/>
        <v>5459</v>
      </c>
    </row>
    <row r="7" spans="1:8" ht="16.5">
      <c r="A7" s="16" t="s">
        <v>16</v>
      </c>
      <c r="B7" s="14">
        <v>99</v>
      </c>
      <c r="C7" s="14">
        <v>3</v>
      </c>
      <c r="D7" s="25">
        <v>9195</v>
      </c>
      <c r="E7" s="25">
        <v>6701</v>
      </c>
      <c r="F7" s="25">
        <v>6053</v>
      </c>
      <c r="G7" s="25">
        <v>9843</v>
      </c>
      <c r="H7" s="33">
        <f t="shared" si="0"/>
        <v>15896</v>
      </c>
    </row>
    <row r="8" spans="1:8" ht="16.5">
      <c r="A8" s="14" t="s">
        <v>5</v>
      </c>
      <c r="B8" s="14">
        <v>99</v>
      </c>
      <c r="C8" s="14">
        <v>3</v>
      </c>
      <c r="D8" s="25">
        <v>6281</v>
      </c>
      <c r="E8" s="25">
        <v>314</v>
      </c>
      <c r="F8" s="25">
        <v>2213</v>
      </c>
      <c r="G8" s="25">
        <v>4382</v>
      </c>
      <c r="H8" s="33">
        <f t="shared" si="0"/>
        <v>6595</v>
      </c>
    </row>
    <row r="9" spans="1:8" ht="16.5">
      <c r="A9" s="14" t="s">
        <v>6</v>
      </c>
      <c r="B9" s="14">
        <v>99</v>
      </c>
      <c r="C9" s="14">
        <v>3</v>
      </c>
      <c r="D9" s="25">
        <v>0</v>
      </c>
      <c r="E9" s="25">
        <v>1796</v>
      </c>
      <c r="F9" s="25">
        <v>763</v>
      </c>
      <c r="G9" s="25">
        <v>1033</v>
      </c>
      <c r="H9" s="33">
        <f t="shared" si="0"/>
        <v>1796</v>
      </c>
    </row>
    <row r="10" spans="1:8" ht="16.5">
      <c r="A10" s="14" t="s">
        <v>7</v>
      </c>
      <c r="B10" s="51">
        <v>99</v>
      </c>
      <c r="C10" s="51">
        <v>3</v>
      </c>
      <c r="D10" s="52">
        <v>15899</v>
      </c>
      <c r="E10" s="52">
        <v>2968</v>
      </c>
      <c r="F10" s="52">
        <v>8720</v>
      </c>
      <c r="G10" s="52">
        <v>10147</v>
      </c>
      <c r="H10" s="54">
        <f t="shared" si="0"/>
        <v>18867</v>
      </c>
    </row>
    <row r="11" spans="1:8" ht="16.5">
      <c r="A11" s="18" t="s">
        <v>46</v>
      </c>
      <c r="B11" s="27"/>
      <c r="C11" s="27"/>
      <c r="D11" s="27"/>
      <c r="E11" s="27"/>
      <c r="F11" s="27">
        <f>SUM(F2:F10)</f>
        <v>63435</v>
      </c>
      <c r="G11" s="27">
        <f>SUM(G2:G10)</f>
        <v>87662</v>
      </c>
      <c r="H11" s="27">
        <f>SUM(H2:H10)</f>
        <v>151097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20.50390625" style="0" bestFit="1" customWidth="1"/>
  </cols>
  <sheetData>
    <row r="1" spans="2:8" ht="33">
      <c r="B1" s="14" t="s">
        <v>8</v>
      </c>
      <c r="C1" s="14" t="s">
        <v>9</v>
      </c>
      <c r="D1" s="14" t="s">
        <v>10</v>
      </c>
      <c r="E1" s="14" t="s">
        <v>11</v>
      </c>
      <c r="F1" s="14" t="s">
        <v>12</v>
      </c>
      <c r="G1" s="14" t="s">
        <v>13</v>
      </c>
      <c r="H1" s="15" t="s">
        <v>14</v>
      </c>
    </row>
    <row r="2" spans="1:8" ht="16.5">
      <c r="A2" s="16" t="s">
        <v>15</v>
      </c>
      <c r="B2" s="14">
        <v>99</v>
      </c>
      <c r="C2" s="14">
        <v>4</v>
      </c>
      <c r="D2" s="25">
        <v>0</v>
      </c>
      <c r="E2" s="25">
        <v>86440</v>
      </c>
      <c r="F2" s="25">
        <v>32786</v>
      </c>
      <c r="G2" s="25">
        <v>53654</v>
      </c>
      <c r="H2" s="20">
        <f aca="true" t="shared" si="0" ref="H2:H10">D2+E2</f>
        <v>86440</v>
      </c>
    </row>
    <row r="3" spans="1:8" ht="33">
      <c r="A3" s="14" t="s">
        <v>3</v>
      </c>
      <c r="B3" s="14">
        <v>99</v>
      </c>
      <c r="C3" s="14">
        <v>4</v>
      </c>
      <c r="D3" s="25"/>
      <c r="E3" s="25"/>
      <c r="F3" s="25"/>
      <c r="G3" s="25"/>
      <c r="H3" s="20">
        <f t="shared" si="0"/>
        <v>0</v>
      </c>
    </row>
    <row r="4" spans="1:8" ht="16.5">
      <c r="A4" s="14" t="s">
        <v>4</v>
      </c>
      <c r="B4" s="14">
        <v>99</v>
      </c>
      <c r="C4" s="14">
        <v>4</v>
      </c>
      <c r="D4" s="25">
        <v>0</v>
      </c>
      <c r="E4" s="25">
        <v>27698</v>
      </c>
      <c r="F4" s="25">
        <v>9636</v>
      </c>
      <c r="G4" s="25">
        <v>18062</v>
      </c>
      <c r="H4" s="20">
        <f t="shared" si="0"/>
        <v>27698</v>
      </c>
    </row>
    <row r="5" spans="1:8" ht="16.5">
      <c r="A5" s="30" t="s">
        <v>22</v>
      </c>
      <c r="B5" s="14">
        <v>99</v>
      </c>
      <c r="C5" s="14">
        <v>4</v>
      </c>
      <c r="D5" s="25">
        <v>15851</v>
      </c>
      <c r="E5" s="25">
        <v>3755</v>
      </c>
      <c r="F5" s="25">
        <v>7284</v>
      </c>
      <c r="G5" s="25">
        <v>12322</v>
      </c>
      <c r="H5" s="20">
        <f t="shared" si="0"/>
        <v>19606</v>
      </c>
    </row>
    <row r="6" spans="1:8" ht="16.5">
      <c r="A6" s="30" t="s">
        <v>24</v>
      </c>
      <c r="B6" s="14">
        <v>99</v>
      </c>
      <c r="C6" s="14">
        <v>4</v>
      </c>
      <c r="D6" s="25">
        <v>3590</v>
      </c>
      <c r="E6" s="25">
        <v>3085</v>
      </c>
      <c r="F6" s="25">
        <v>3021</v>
      </c>
      <c r="G6" s="25">
        <v>3654</v>
      </c>
      <c r="H6" s="20">
        <f t="shared" si="0"/>
        <v>6675</v>
      </c>
    </row>
    <row r="7" spans="1:8" ht="16.5">
      <c r="A7" s="16" t="s">
        <v>16</v>
      </c>
      <c r="B7" s="14">
        <v>99</v>
      </c>
      <c r="C7" s="14">
        <v>4</v>
      </c>
      <c r="D7" s="25">
        <v>14010</v>
      </c>
      <c r="E7" s="25">
        <v>8561</v>
      </c>
      <c r="F7" s="25">
        <v>6757</v>
      </c>
      <c r="G7" s="25">
        <v>15814</v>
      </c>
      <c r="H7" s="20">
        <f t="shared" si="0"/>
        <v>22571</v>
      </c>
    </row>
    <row r="8" spans="1:8" ht="16.5">
      <c r="A8" s="14" t="s">
        <v>5</v>
      </c>
      <c r="B8" s="14">
        <v>99</v>
      </c>
      <c r="C8" s="14">
        <v>4</v>
      </c>
      <c r="D8" s="25">
        <v>7596</v>
      </c>
      <c r="E8" s="25">
        <v>380</v>
      </c>
      <c r="F8" s="25">
        <v>3686</v>
      </c>
      <c r="G8" s="25">
        <v>4290</v>
      </c>
      <c r="H8" s="20">
        <f t="shared" si="0"/>
        <v>7976</v>
      </c>
    </row>
    <row r="9" spans="1:8" ht="16.5">
      <c r="A9" s="14" t="s">
        <v>6</v>
      </c>
      <c r="B9" s="14">
        <v>99</v>
      </c>
      <c r="C9" s="14">
        <v>4</v>
      </c>
      <c r="D9" s="25">
        <v>0</v>
      </c>
      <c r="E9" s="25">
        <v>4425</v>
      </c>
      <c r="F9" s="25">
        <v>1125</v>
      </c>
      <c r="G9" s="25">
        <v>3300</v>
      </c>
      <c r="H9" s="20">
        <f t="shared" si="0"/>
        <v>4425</v>
      </c>
    </row>
    <row r="10" spans="1:8" ht="16.5">
      <c r="A10" s="14" t="s">
        <v>7</v>
      </c>
      <c r="B10" s="51">
        <v>99</v>
      </c>
      <c r="C10" s="51">
        <v>4</v>
      </c>
      <c r="D10" s="52">
        <v>19697</v>
      </c>
      <c r="E10" s="52">
        <v>3136</v>
      </c>
      <c r="F10" s="52">
        <v>10957</v>
      </c>
      <c r="G10" s="52">
        <v>11876</v>
      </c>
      <c r="H10" s="53">
        <f t="shared" si="0"/>
        <v>22833</v>
      </c>
    </row>
    <row r="11" spans="1:8" ht="16.5">
      <c r="A11" s="18" t="s">
        <v>47</v>
      </c>
      <c r="B11" s="27"/>
      <c r="C11" s="27"/>
      <c r="D11" s="27"/>
      <c r="E11" s="27"/>
      <c r="F11" s="27">
        <f>SUM(F2:F10)</f>
        <v>75252</v>
      </c>
      <c r="G11" s="27">
        <f>SUM(G2:G10)</f>
        <v>122972</v>
      </c>
      <c r="H11" s="27">
        <f>SUM(H2:H10)</f>
        <v>198224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8.375" style="0" customWidth="1"/>
  </cols>
  <sheetData>
    <row r="1" spans="2:8" ht="33">
      <c r="B1" s="14" t="s">
        <v>8</v>
      </c>
      <c r="C1" s="14" t="s">
        <v>9</v>
      </c>
      <c r="D1" s="14" t="s">
        <v>10</v>
      </c>
      <c r="E1" s="14" t="s">
        <v>11</v>
      </c>
      <c r="F1" s="14" t="s">
        <v>12</v>
      </c>
      <c r="G1" s="14" t="s">
        <v>13</v>
      </c>
      <c r="H1" s="15" t="s">
        <v>14</v>
      </c>
    </row>
    <row r="2" spans="1:8" ht="16.5">
      <c r="A2" s="16" t="s">
        <v>15</v>
      </c>
      <c r="B2" s="14">
        <v>99</v>
      </c>
      <c r="C2" s="14">
        <v>5</v>
      </c>
      <c r="D2" s="25">
        <v>0</v>
      </c>
      <c r="E2" s="25">
        <v>78570</v>
      </c>
      <c r="F2" s="25">
        <v>35764</v>
      </c>
      <c r="G2" s="25">
        <v>42806</v>
      </c>
      <c r="H2" s="20">
        <f aca="true" t="shared" si="0" ref="H2:H10">D2+E2</f>
        <v>78570</v>
      </c>
    </row>
    <row r="3" spans="1:8" ht="33">
      <c r="A3" s="14" t="s">
        <v>3</v>
      </c>
      <c r="B3" s="14">
        <v>99</v>
      </c>
      <c r="C3" s="14">
        <v>5</v>
      </c>
      <c r="D3" s="25"/>
      <c r="E3" s="25"/>
      <c r="F3" s="25"/>
      <c r="G3" s="25"/>
      <c r="H3" s="20">
        <f t="shared" si="0"/>
        <v>0</v>
      </c>
    </row>
    <row r="4" spans="1:8" ht="16.5">
      <c r="A4" s="14" t="s">
        <v>4</v>
      </c>
      <c r="B4" s="14">
        <v>99</v>
      </c>
      <c r="C4" s="14">
        <v>5</v>
      </c>
      <c r="D4" s="25">
        <v>0</v>
      </c>
      <c r="E4" s="25">
        <v>23527</v>
      </c>
      <c r="F4" s="25">
        <v>6832</v>
      </c>
      <c r="G4" s="25">
        <v>16695</v>
      </c>
      <c r="H4" s="20">
        <f t="shared" si="0"/>
        <v>23527</v>
      </c>
    </row>
    <row r="5" spans="1:8" ht="16.5">
      <c r="A5" s="30" t="s">
        <v>22</v>
      </c>
      <c r="B5" s="14">
        <v>99</v>
      </c>
      <c r="C5" s="14">
        <v>5</v>
      </c>
      <c r="D5" s="25">
        <v>15538</v>
      </c>
      <c r="E5" s="25">
        <v>4327</v>
      </c>
      <c r="F5" s="25">
        <v>11423</v>
      </c>
      <c r="G5" s="25">
        <v>8442</v>
      </c>
      <c r="H5" s="33">
        <f t="shared" si="0"/>
        <v>19865</v>
      </c>
    </row>
    <row r="6" spans="1:8" ht="16.5">
      <c r="A6" s="30" t="s">
        <v>24</v>
      </c>
      <c r="B6" s="14">
        <v>99</v>
      </c>
      <c r="C6" s="14">
        <v>5</v>
      </c>
      <c r="D6" s="25">
        <v>4422</v>
      </c>
      <c r="E6" s="25">
        <v>3554</v>
      </c>
      <c r="F6" s="25">
        <v>4367</v>
      </c>
      <c r="G6" s="25">
        <v>3609</v>
      </c>
      <c r="H6" s="33">
        <f t="shared" si="0"/>
        <v>7976</v>
      </c>
    </row>
    <row r="7" spans="1:8" ht="16.5">
      <c r="A7" s="16" t="s">
        <v>16</v>
      </c>
      <c r="B7" s="14">
        <v>99</v>
      </c>
      <c r="C7" s="14">
        <v>5</v>
      </c>
      <c r="D7" s="25">
        <v>13877</v>
      </c>
      <c r="E7" s="25">
        <v>8369</v>
      </c>
      <c r="F7" s="25">
        <v>8172</v>
      </c>
      <c r="G7" s="25">
        <v>14074</v>
      </c>
      <c r="H7" s="33">
        <f t="shared" si="0"/>
        <v>22246</v>
      </c>
    </row>
    <row r="8" spans="1:8" ht="16.5">
      <c r="A8" s="14" t="s">
        <v>5</v>
      </c>
      <c r="B8" s="14">
        <v>99</v>
      </c>
      <c r="C8" s="14">
        <v>5</v>
      </c>
      <c r="D8" s="25">
        <v>6331</v>
      </c>
      <c r="E8" s="25">
        <v>317</v>
      </c>
      <c r="F8" s="25">
        <v>3291</v>
      </c>
      <c r="G8" s="25">
        <v>3357</v>
      </c>
      <c r="H8" s="33">
        <f t="shared" si="0"/>
        <v>6648</v>
      </c>
    </row>
    <row r="9" spans="1:8" ht="16.5">
      <c r="A9" s="14" t="s">
        <v>6</v>
      </c>
      <c r="B9" s="14">
        <v>99</v>
      </c>
      <c r="C9" s="14">
        <v>5</v>
      </c>
      <c r="D9" s="25">
        <v>0</v>
      </c>
      <c r="E9" s="25">
        <v>2871</v>
      </c>
      <c r="F9" s="25">
        <v>1483</v>
      </c>
      <c r="G9" s="25">
        <v>1388</v>
      </c>
      <c r="H9" s="33">
        <f t="shared" si="0"/>
        <v>2871</v>
      </c>
    </row>
    <row r="10" spans="1:8" ht="16.5">
      <c r="A10" s="14" t="s">
        <v>7</v>
      </c>
      <c r="B10" s="51">
        <v>99</v>
      </c>
      <c r="C10" s="51">
        <v>5</v>
      </c>
      <c r="D10" s="52">
        <v>15426</v>
      </c>
      <c r="E10" s="52">
        <v>2742</v>
      </c>
      <c r="F10" s="52">
        <v>10305</v>
      </c>
      <c r="G10" s="52">
        <v>7863</v>
      </c>
      <c r="H10" s="54">
        <f t="shared" si="0"/>
        <v>18168</v>
      </c>
    </row>
    <row r="11" spans="1:8" ht="16.5">
      <c r="A11" s="18" t="s">
        <v>48</v>
      </c>
      <c r="B11" s="27"/>
      <c r="C11" s="27"/>
      <c r="D11" s="27"/>
      <c r="E11" s="27"/>
      <c r="F11" s="27">
        <f>SUM(F2:F10)</f>
        <v>81637</v>
      </c>
      <c r="G11" s="27">
        <f>SUM(G2:G10)</f>
        <v>98234</v>
      </c>
      <c r="H11" s="27">
        <f>SUM(H2:H10)</f>
        <v>179871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22.75390625" style="0" bestFit="1" customWidth="1"/>
  </cols>
  <sheetData>
    <row r="1" spans="2:8" ht="33">
      <c r="B1" s="14" t="s">
        <v>8</v>
      </c>
      <c r="C1" s="14" t="s">
        <v>9</v>
      </c>
      <c r="D1" s="14" t="s">
        <v>10</v>
      </c>
      <c r="E1" s="14" t="s">
        <v>11</v>
      </c>
      <c r="F1" s="14" t="s">
        <v>12</v>
      </c>
      <c r="G1" s="14" t="s">
        <v>13</v>
      </c>
      <c r="H1" s="15" t="s">
        <v>14</v>
      </c>
    </row>
    <row r="2" spans="1:8" ht="16.5">
      <c r="A2" s="16" t="s">
        <v>26</v>
      </c>
      <c r="B2" s="14">
        <v>99</v>
      </c>
      <c r="C2" s="14">
        <v>6</v>
      </c>
      <c r="D2" s="25">
        <v>0</v>
      </c>
      <c r="E2" s="25">
        <v>75252</v>
      </c>
      <c r="F2" s="25">
        <v>36746</v>
      </c>
      <c r="G2" s="25">
        <v>38506</v>
      </c>
      <c r="H2" s="20">
        <f aca="true" t="shared" si="0" ref="H2:H10">D2+E2</f>
        <v>75252</v>
      </c>
    </row>
    <row r="3" spans="1:8" ht="16.5">
      <c r="A3" s="14" t="s">
        <v>3</v>
      </c>
      <c r="B3" s="14">
        <v>99</v>
      </c>
      <c r="C3" s="14">
        <v>6</v>
      </c>
      <c r="D3" s="25">
        <v>0</v>
      </c>
      <c r="E3" s="25">
        <v>0</v>
      </c>
      <c r="F3" s="25">
        <v>0</v>
      </c>
      <c r="G3" s="25">
        <v>0</v>
      </c>
      <c r="H3" s="20">
        <f t="shared" si="0"/>
        <v>0</v>
      </c>
    </row>
    <row r="4" spans="1:8" ht="16.5">
      <c r="A4" s="14" t="s">
        <v>4</v>
      </c>
      <c r="B4" s="14">
        <v>99</v>
      </c>
      <c r="C4" s="14">
        <v>6</v>
      </c>
      <c r="D4" s="25">
        <v>0</v>
      </c>
      <c r="E4" s="25">
        <v>27689</v>
      </c>
      <c r="F4" s="25">
        <v>10476</v>
      </c>
      <c r="G4" s="25">
        <v>17213</v>
      </c>
      <c r="H4" s="20">
        <f t="shared" si="0"/>
        <v>27689</v>
      </c>
    </row>
    <row r="5" spans="1:8" ht="16.5">
      <c r="A5" s="30" t="s">
        <v>27</v>
      </c>
      <c r="B5" s="14">
        <v>99</v>
      </c>
      <c r="C5" s="14">
        <v>6</v>
      </c>
      <c r="D5" s="25">
        <v>12776</v>
      </c>
      <c r="E5" s="25">
        <v>2247</v>
      </c>
      <c r="F5" s="25">
        <v>6622</v>
      </c>
      <c r="G5" s="25">
        <v>8401</v>
      </c>
      <c r="H5" s="20">
        <f t="shared" si="0"/>
        <v>15023</v>
      </c>
    </row>
    <row r="6" spans="1:8" ht="16.5">
      <c r="A6" s="30" t="s">
        <v>28</v>
      </c>
      <c r="B6" s="14">
        <v>99</v>
      </c>
      <c r="C6" s="14">
        <v>6</v>
      </c>
      <c r="D6" s="25">
        <v>2984</v>
      </c>
      <c r="E6" s="25">
        <v>3296</v>
      </c>
      <c r="F6" s="25">
        <v>3338</v>
      </c>
      <c r="G6" s="25">
        <v>2942</v>
      </c>
      <c r="H6" s="20">
        <f t="shared" si="0"/>
        <v>6280</v>
      </c>
    </row>
    <row r="7" spans="1:8" ht="16.5">
      <c r="A7" s="16" t="s">
        <v>29</v>
      </c>
      <c r="B7" s="14">
        <v>99</v>
      </c>
      <c r="C7" s="14">
        <v>6</v>
      </c>
      <c r="D7" s="25">
        <v>11011</v>
      </c>
      <c r="E7" s="25">
        <v>8477</v>
      </c>
      <c r="F7" s="25">
        <v>5795</v>
      </c>
      <c r="G7" s="25">
        <v>13693</v>
      </c>
      <c r="H7" s="20">
        <f t="shared" si="0"/>
        <v>19488</v>
      </c>
    </row>
    <row r="8" spans="1:8" ht="16.5">
      <c r="A8" s="14" t="s">
        <v>5</v>
      </c>
      <c r="B8" s="14">
        <v>99</v>
      </c>
      <c r="C8" s="14">
        <v>6</v>
      </c>
      <c r="D8" s="25">
        <v>5559</v>
      </c>
      <c r="E8" s="25">
        <v>278</v>
      </c>
      <c r="F8" s="25">
        <v>2528</v>
      </c>
      <c r="G8" s="25">
        <v>3309</v>
      </c>
      <c r="H8" s="20">
        <f t="shared" si="0"/>
        <v>5837</v>
      </c>
    </row>
    <row r="9" spans="1:8" ht="16.5">
      <c r="A9" s="14" t="s">
        <v>6</v>
      </c>
      <c r="B9" s="14">
        <v>99</v>
      </c>
      <c r="C9" s="14">
        <v>6</v>
      </c>
      <c r="D9" s="25">
        <v>0</v>
      </c>
      <c r="E9" s="25">
        <v>2024</v>
      </c>
      <c r="F9" s="25">
        <v>114</v>
      </c>
      <c r="G9" s="25">
        <v>1910</v>
      </c>
      <c r="H9" s="20">
        <f t="shared" si="0"/>
        <v>2024</v>
      </c>
    </row>
    <row r="10" spans="1:8" ht="16.5">
      <c r="A10" s="14" t="s">
        <v>7</v>
      </c>
      <c r="B10" s="51">
        <v>99</v>
      </c>
      <c r="C10" s="51">
        <v>6</v>
      </c>
      <c r="D10" s="52">
        <v>17198</v>
      </c>
      <c r="E10" s="52">
        <v>2443</v>
      </c>
      <c r="F10" s="52">
        <v>9440</v>
      </c>
      <c r="G10" s="52">
        <v>10201</v>
      </c>
      <c r="H10" s="53">
        <f t="shared" si="0"/>
        <v>19641</v>
      </c>
    </row>
    <row r="11" spans="1:8" ht="16.5">
      <c r="A11" s="18" t="s">
        <v>48</v>
      </c>
      <c r="B11" s="27"/>
      <c r="C11" s="27"/>
      <c r="D11" s="27"/>
      <c r="E11" s="27"/>
      <c r="F11" s="27">
        <f>SUM(F2:F10)</f>
        <v>75059</v>
      </c>
      <c r="G11" s="27">
        <f>SUM(G2:G10)</f>
        <v>96175</v>
      </c>
      <c r="H11" s="27">
        <f>SUM(H2:H10)</f>
        <v>171234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22.75390625" style="0" bestFit="1" customWidth="1"/>
  </cols>
  <sheetData>
    <row r="1" spans="2:8" ht="33">
      <c r="B1" s="14" t="s">
        <v>8</v>
      </c>
      <c r="C1" s="14" t="s">
        <v>9</v>
      </c>
      <c r="D1" s="14" t="s">
        <v>10</v>
      </c>
      <c r="E1" s="14" t="s">
        <v>11</v>
      </c>
      <c r="F1" s="14" t="s">
        <v>12</v>
      </c>
      <c r="G1" s="14" t="s">
        <v>13</v>
      </c>
      <c r="H1" s="15" t="s">
        <v>14</v>
      </c>
    </row>
    <row r="2" spans="1:8" ht="16.5">
      <c r="A2" s="16" t="s">
        <v>15</v>
      </c>
      <c r="B2" s="14">
        <v>99</v>
      </c>
      <c r="C2" s="14">
        <v>7</v>
      </c>
      <c r="D2" s="25">
        <v>0</v>
      </c>
      <c r="E2" s="25">
        <v>99727</v>
      </c>
      <c r="F2" s="25">
        <v>34447</v>
      </c>
      <c r="G2" s="25">
        <v>65280</v>
      </c>
      <c r="H2" s="33">
        <f>D2+E2</f>
        <v>99727</v>
      </c>
    </row>
    <row r="3" spans="1:8" ht="16.5">
      <c r="A3" s="14" t="s">
        <v>3</v>
      </c>
      <c r="B3" s="14">
        <v>99</v>
      </c>
      <c r="C3" s="14">
        <v>7</v>
      </c>
      <c r="D3" s="25">
        <v>0</v>
      </c>
      <c r="E3" s="25">
        <v>0</v>
      </c>
      <c r="F3" s="25">
        <v>0</v>
      </c>
      <c r="G3" s="25">
        <v>0</v>
      </c>
      <c r="H3" s="33">
        <f aca="true" t="shared" si="0" ref="H3:H10">D3+E3</f>
        <v>0</v>
      </c>
    </row>
    <row r="4" spans="1:8" ht="16.5">
      <c r="A4" s="14" t="s">
        <v>4</v>
      </c>
      <c r="B4" s="14">
        <v>99</v>
      </c>
      <c r="C4" s="35">
        <v>7</v>
      </c>
      <c r="D4" s="25">
        <v>0</v>
      </c>
      <c r="E4" s="25">
        <v>48159</v>
      </c>
      <c r="F4" s="25">
        <v>14396</v>
      </c>
      <c r="G4" s="25">
        <v>33763</v>
      </c>
      <c r="H4" s="36">
        <f t="shared" si="0"/>
        <v>48159</v>
      </c>
    </row>
    <row r="5" spans="1:8" ht="16.5">
      <c r="A5" s="30" t="s">
        <v>22</v>
      </c>
      <c r="B5" s="14">
        <v>99</v>
      </c>
      <c r="C5" s="14">
        <v>7</v>
      </c>
      <c r="D5" s="25">
        <v>26076</v>
      </c>
      <c r="E5" s="25">
        <v>4317</v>
      </c>
      <c r="F5" s="25">
        <v>12422</v>
      </c>
      <c r="G5" s="25">
        <v>17971</v>
      </c>
      <c r="H5" s="33">
        <f t="shared" si="0"/>
        <v>30393</v>
      </c>
    </row>
    <row r="6" spans="1:8" ht="16.5">
      <c r="A6" s="30" t="s">
        <v>24</v>
      </c>
      <c r="B6" s="14">
        <v>99</v>
      </c>
      <c r="C6" s="14">
        <v>7</v>
      </c>
      <c r="D6" s="25">
        <v>7119</v>
      </c>
      <c r="E6" s="25">
        <v>7512</v>
      </c>
      <c r="F6" s="25">
        <v>5654</v>
      </c>
      <c r="G6" s="25">
        <v>8977</v>
      </c>
      <c r="H6" s="33">
        <f t="shared" si="0"/>
        <v>14631</v>
      </c>
    </row>
    <row r="7" spans="1:8" ht="16.5">
      <c r="A7" s="16" t="s">
        <v>16</v>
      </c>
      <c r="B7" s="14">
        <v>99</v>
      </c>
      <c r="C7" s="14">
        <v>7</v>
      </c>
      <c r="D7" s="25">
        <v>22774</v>
      </c>
      <c r="E7" s="25">
        <v>11957</v>
      </c>
      <c r="F7" s="25">
        <v>12108</v>
      </c>
      <c r="G7" s="25">
        <v>22623</v>
      </c>
      <c r="H7" s="33">
        <f t="shared" si="0"/>
        <v>34731</v>
      </c>
    </row>
    <row r="8" spans="1:8" ht="16.5">
      <c r="A8" s="14" t="s">
        <v>5</v>
      </c>
      <c r="B8" s="14">
        <v>99</v>
      </c>
      <c r="C8" s="14">
        <v>7</v>
      </c>
      <c r="D8" s="25">
        <v>13920</v>
      </c>
      <c r="E8" s="25">
        <v>696</v>
      </c>
      <c r="F8" s="25">
        <v>6541</v>
      </c>
      <c r="G8" s="25">
        <v>8075</v>
      </c>
      <c r="H8" s="33">
        <f t="shared" si="0"/>
        <v>14616</v>
      </c>
    </row>
    <row r="9" spans="1:8" ht="16.5">
      <c r="A9" s="14" t="s">
        <v>6</v>
      </c>
      <c r="B9" s="14">
        <v>99</v>
      </c>
      <c r="C9" s="14">
        <v>7</v>
      </c>
      <c r="D9" s="25">
        <v>0</v>
      </c>
      <c r="E9" s="25">
        <v>5160</v>
      </c>
      <c r="F9" s="25">
        <v>1645</v>
      </c>
      <c r="G9" s="25">
        <v>3515</v>
      </c>
      <c r="H9" s="33">
        <f t="shared" si="0"/>
        <v>5160</v>
      </c>
    </row>
    <row r="10" spans="1:8" ht="16.5">
      <c r="A10" s="14" t="s">
        <v>7</v>
      </c>
      <c r="B10" s="51">
        <v>99</v>
      </c>
      <c r="C10" s="51">
        <v>7</v>
      </c>
      <c r="D10" s="52">
        <v>45217</v>
      </c>
      <c r="E10" s="52">
        <v>5528</v>
      </c>
      <c r="F10" s="52">
        <v>22565</v>
      </c>
      <c r="G10" s="52">
        <v>28180</v>
      </c>
      <c r="H10" s="54">
        <f t="shared" si="0"/>
        <v>50745</v>
      </c>
    </row>
    <row r="11" spans="1:8" ht="16.5">
      <c r="A11" s="18" t="s">
        <v>48</v>
      </c>
      <c r="B11" s="27"/>
      <c r="C11" s="27"/>
      <c r="D11" s="15"/>
      <c r="E11" s="15"/>
      <c r="F11" s="15">
        <f>SUM(F2:F10)</f>
        <v>109778</v>
      </c>
      <c r="G11" s="15">
        <f>SUM(G2:G10)</f>
        <v>188384</v>
      </c>
      <c r="H11" s="15">
        <f>SUM(H2:H10)</f>
        <v>298162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22.75390625" style="0" customWidth="1"/>
  </cols>
  <sheetData>
    <row r="1" spans="2:8" ht="33">
      <c r="B1" s="14" t="s">
        <v>8</v>
      </c>
      <c r="C1" s="14" t="s">
        <v>9</v>
      </c>
      <c r="D1" s="14" t="s">
        <v>10</v>
      </c>
      <c r="E1" s="14" t="s">
        <v>11</v>
      </c>
      <c r="F1" s="14" t="s">
        <v>12</v>
      </c>
      <c r="G1" s="14" t="s">
        <v>13</v>
      </c>
      <c r="H1" s="15" t="s">
        <v>14</v>
      </c>
    </row>
    <row r="2" spans="1:8" ht="16.5">
      <c r="A2" s="16" t="s">
        <v>30</v>
      </c>
      <c r="B2" s="14">
        <v>99</v>
      </c>
      <c r="C2" s="14">
        <v>8</v>
      </c>
      <c r="D2" s="25">
        <v>0</v>
      </c>
      <c r="E2" s="25">
        <v>102961</v>
      </c>
      <c r="F2" s="25">
        <v>37096</v>
      </c>
      <c r="G2" s="25">
        <v>65865</v>
      </c>
      <c r="H2" s="20">
        <f aca="true" t="shared" si="0" ref="H2:H10">D2+E2</f>
        <v>102961</v>
      </c>
    </row>
    <row r="3" spans="1:8" ht="16.5">
      <c r="A3" s="14" t="s">
        <v>3</v>
      </c>
      <c r="B3" s="14">
        <v>99</v>
      </c>
      <c r="C3" s="14">
        <v>8</v>
      </c>
      <c r="D3" s="25">
        <v>0</v>
      </c>
      <c r="E3" s="25">
        <v>0</v>
      </c>
      <c r="F3" s="25">
        <v>0</v>
      </c>
      <c r="G3" s="25">
        <v>0</v>
      </c>
      <c r="H3" s="20">
        <f>D3+E3</f>
        <v>0</v>
      </c>
    </row>
    <row r="4" spans="1:8" ht="16.5">
      <c r="A4" s="14" t="s">
        <v>4</v>
      </c>
      <c r="B4" s="14">
        <v>99</v>
      </c>
      <c r="C4" s="35">
        <v>8</v>
      </c>
      <c r="D4" s="25">
        <v>0</v>
      </c>
      <c r="E4" s="25">
        <v>22140</v>
      </c>
      <c r="F4" s="25">
        <v>7297</v>
      </c>
      <c r="G4" s="25">
        <v>14843</v>
      </c>
      <c r="H4" s="37">
        <f t="shared" si="0"/>
        <v>22140</v>
      </c>
    </row>
    <row r="5" spans="1:8" ht="16.5">
      <c r="A5" s="30" t="s">
        <v>31</v>
      </c>
      <c r="B5" s="14">
        <v>99</v>
      </c>
      <c r="C5" s="14">
        <v>8</v>
      </c>
      <c r="D5" s="25">
        <v>21704</v>
      </c>
      <c r="E5" s="25">
        <v>3438</v>
      </c>
      <c r="F5" s="25">
        <v>12082</v>
      </c>
      <c r="G5" s="25">
        <v>13060</v>
      </c>
      <c r="H5" s="20">
        <f t="shared" si="0"/>
        <v>25142</v>
      </c>
    </row>
    <row r="6" spans="1:8" ht="16.5">
      <c r="A6" s="30" t="s">
        <v>32</v>
      </c>
      <c r="B6" s="14">
        <v>99</v>
      </c>
      <c r="C6" s="14">
        <v>8</v>
      </c>
      <c r="D6" s="25">
        <v>5588</v>
      </c>
      <c r="E6" s="25">
        <v>5977</v>
      </c>
      <c r="F6" s="25">
        <v>4019</v>
      </c>
      <c r="G6" s="25">
        <v>7546</v>
      </c>
      <c r="H6" s="20">
        <f t="shared" si="0"/>
        <v>11565</v>
      </c>
    </row>
    <row r="7" spans="1:8" ht="16.5">
      <c r="A7" s="16" t="s">
        <v>33</v>
      </c>
      <c r="B7" s="14">
        <v>99</v>
      </c>
      <c r="C7" s="14">
        <v>8</v>
      </c>
      <c r="D7" s="25">
        <v>22172</v>
      </c>
      <c r="E7" s="25">
        <v>9915</v>
      </c>
      <c r="F7" s="25">
        <v>12617</v>
      </c>
      <c r="G7" s="25">
        <v>19470</v>
      </c>
      <c r="H7" s="20">
        <f t="shared" si="0"/>
        <v>32087</v>
      </c>
    </row>
    <row r="8" spans="1:8" ht="16.5">
      <c r="A8" s="14" t="s">
        <v>5</v>
      </c>
      <c r="B8" s="14">
        <v>99</v>
      </c>
      <c r="C8" s="14">
        <v>8</v>
      </c>
      <c r="D8" s="25">
        <v>12292</v>
      </c>
      <c r="E8" s="25">
        <v>615</v>
      </c>
      <c r="F8" s="25">
        <v>5630</v>
      </c>
      <c r="G8" s="25">
        <v>7277</v>
      </c>
      <c r="H8" s="20">
        <f t="shared" si="0"/>
        <v>12907</v>
      </c>
    </row>
    <row r="9" spans="1:8" ht="16.5">
      <c r="A9" s="14" t="s">
        <v>6</v>
      </c>
      <c r="B9" s="14">
        <v>99</v>
      </c>
      <c r="C9" s="14">
        <v>8</v>
      </c>
      <c r="D9" s="25">
        <v>0</v>
      </c>
      <c r="E9" s="25">
        <v>7260</v>
      </c>
      <c r="F9" s="25">
        <v>4387</v>
      </c>
      <c r="G9" s="25">
        <v>2873</v>
      </c>
      <c r="H9" s="20">
        <f t="shared" si="0"/>
        <v>7260</v>
      </c>
    </row>
    <row r="10" spans="1:8" ht="16.5">
      <c r="A10" s="14" t="s">
        <v>7</v>
      </c>
      <c r="B10" s="51">
        <v>99</v>
      </c>
      <c r="C10" s="51">
        <v>8</v>
      </c>
      <c r="D10" s="52">
        <v>45292</v>
      </c>
      <c r="E10" s="52">
        <v>3389</v>
      </c>
      <c r="F10" s="52">
        <v>22640</v>
      </c>
      <c r="G10" s="52">
        <v>26041</v>
      </c>
      <c r="H10" s="53">
        <f t="shared" si="0"/>
        <v>48681</v>
      </c>
    </row>
    <row r="11" spans="1:8" ht="16.5">
      <c r="A11" s="18" t="s">
        <v>48</v>
      </c>
      <c r="B11" s="27"/>
      <c r="C11" s="27"/>
      <c r="D11" s="27"/>
      <c r="E11" s="27"/>
      <c r="F11" s="27">
        <f>SUM(F2:F10)</f>
        <v>105768</v>
      </c>
      <c r="G11" s="27">
        <f>SUM(G2:G10)</f>
        <v>156975</v>
      </c>
      <c r="H11" s="27">
        <f>SUM(H2:H10)</f>
        <v>262743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花東縱谷國家風景區管理處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花東縱谷國家風景區管理處</dc:creator>
  <cp:keywords/>
  <dc:description/>
  <cp:lastModifiedBy>erv-user</cp:lastModifiedBy>
  <cp:lastPrinted>2010-09-30T01:39:24Z</cp:lastPrinted>
  <dcterms:created xsi:type="dcterms:W3CDTF">2005-09-19T04:28:14Z</dcterms:created>
  <dcterms:modified xsi:type="dcterms:W3CDTF">2013-11-28T02:14:26Z</dcterms:modified>
  <cp:category/>
  <cp:version/>
  <cp:contentType/>
  <cp:contentStatus/>
</cp:coreProperties>
</file>