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100年總表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 " sheetId="12" r:id="rId12"/>
    <sheet name="12月 " sheetId="13" r:id="rId13"/>
  </sheets>
  <definedNames>
    <definedName name="_xlnm.Print_Area" localSheetId="0">'100年總表'!$A$1:$J$17</definedName>
  </definedNames>
  <calcPr fullCalcOnLoad="1"/>
</workbook>
</file>

<file path=xl/sharedStrings.xml><?xml version="1.0" encoding="utf-8"?>
<sst xmlns="http://schemas.openxmlformats.org/spreadsheetml/2006/main" count="208" uniqueCount="51">
  <si>
    <t>月份</t>
  </si>
  <si>
    <r>
      <t>總計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人</t>
    </r>
    <r>
      <rPr>
        <b/>
        <sz val="18"/>
        <rFont val="Times New Roman"/>
        <family val="1"/>
      </rPr>
      <t>)</t>
    </r>
  </si>
  <si>
    <t>初鹿牧場</t>
  </si>
  <si>
    <t>鹿野高臺</t>
  </si>
  <si>
    <t>關山親水公園</t>
  </si>
  <si>
    <t>池上牧野渡假村</t>
  </si>
  <si>
    <t>初鹿牧場</t>
  </si>
  <si>
    <t>年度</t>
  </si>
  <si>
    <t>月份</t>
  </si>
  <si>
    <t>有門票人數</t>
  </si>
  <si>
    <t>無門票人數</t>
  </si>
  <si>
    <t>假日人數</t>
  </si>
  <si>
    <t>非假日人數</t>
  </si>
  <si>
    <t>總人數</t>
  </si>
  <si>
    <t>鯉魚潭風景特定區</t>
  </si>
  <si>
    <t>新光兆豐農場</t>
  </si>
  <si>
    <t>鹿野高台</t>
  </si>
  <si>
    <t>關山親水公園</t>
  </si>
  <si>
    <t>池上牧野渡假村</t>
  </si>
  <si>
    <t>總計(人)</t>
  </si>
  <si>
    <t>原生應用植物園</t>
  </si>
  <si>
    <t>原生應用植物園</t>
  </si>
  <si>
    <t>布農部落</t>
  </si>
  <si>
    <t>布農部落</t>
  </si>
  <si>
    <t>原生應用植物園</t>
  </si>
  <si>
    <t>鯉魚潭風景特定區</t>
  </si>
  <si>
    <t>原生應用植物園</t>
  </si>
  <si>
    <t>布農部落</t>
  </si>
  <si>
    <t>新光兆豐農場</t>
  </si>
  <si>
    <t>鯉魚潭風景特定區</t>
  </si>
  <si>
    <t>原生應用植物園</t>
  </si>
  <si>
    <t>布農部落</t>
  </si>
  <si>
    <t>新光兆豐農場</t>
  </si>
  <si>
    <t>鯉魚潭風景特定區</t>
  </si>
  <si>
    <t>原生應用植物園</t>
  </si>
  <si>
    <t>布農部落</t>
  </si>
  <si>
    <t>新光兆豐農場</t>
  </si>
  <si>
    <t>鯉魚潭風景特定區</t>
  </si>
  <si>
    <t>原生應用植物園</t>
  </si>
  <si>
    <t>布農部落</t>
  </si>
  <si>
    <t>新光兆豐農場</t>
  </si>
  <si>
    <r>
      <t>填報單位：交通部觀光局花東縱谷國家風景區管理處，聯絡人：遊憩課廖本斐，電話：（</t>
    </r>
    <r>
      <rPr>
        <b/>
        <sz val="14"/>
        <rFont val="Times New Roman"/>
        <family val="1"/>
      </rPr>
      <t>03</t>
    </r>
    <r>
      <rPr>
        <b/>
        <sz val="14"/>
        <rFont val="標楷體"/>
        <family val="4"/>
      </rPr>
      <t>）</t>
    </r>
    <r>
      <rPr>
        <b/>
        <sz val="14"/>
        <rFont val="Times New Roman"/>
        <family val="1"/>
      </rPr>
      <t>8875306~668</t>
    </r>
  </si>
  <si>
    <t xml:space="preserve">花東縱谷國家風景區管理處100年度轄區遊憩據點遊客人數統計表        </t>
  </si>
  <si>
    <r>
      <t>備註：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日除夕、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日</t>
    </r>
    <r>
      <rPr>
        <b/>
        <sz val="14"/>
        <rFont val="Times New Roman"/>
        <family val="1"/>
      </rPr>
      <t>~2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7</t>
    </r>
    <r>
      <rPr>
        <b/>
        <sz val="14"/>
        <rFont val="標楷體"/>
        <family val="4"/>
      </rPr>
      <t>日農曆春節連續假期。</t>
    </r>
  </si>
  <si>
    <t>合計</t>
  </si>
  <si>
    <t>合計</t>
  </si>
  <si>
    <t>合計</t>
  </si>
  <si>
    <t>合計</t>
  </si>
  <si>
    <t>合計</t>
  </si>
  <si>
    <t>合計</t>
  </si>
  <si>
    <t>合計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</si>
</sst>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&quot;$&quot;#,##0.00"/>
    <numFmt numFmtId="182" formatCode="#,##0_);[Red]\(#,##0\)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5"/>
      <name val="標楷體"/>
      <family val="4"/>
    </font>
    <font>
      <sz val="18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5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4" fillId="0" borderId="10" xfId="33" applyNumberFormat="1" applyFont="1" applyBorder="1" applyAlignment="1">
      <alignment vertical="center"/>
      <protection/>
    </xf>
    <xf numFmtId="0" fontId="7" fillId="0" borderId="10" xfId="33" applyFont="1" applyBorder="1" applyAlignment="1">
      <alignment horizontal="center" vertical="center"/>
      <protection/>
    </xf>
    <xf numFmtId="3" fontId="4" fillId="0" borderId="0" xfId="33" applyNumberFormat="1" applyFont="1" applyBorder="1" applyAlignment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33" applyFont="1" applyBorder="1" applyAlignment="1">
      <alignment horizontal="center" vertical="center"/>
      <protection/>
    </xf>
    <xf numFmtId="0" fontId="15" fillId="0" borderId="0" xfId="33" applyFont="1" applyBorder="1" applyAlignment="1">
      <alignment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3" fontId="17" fillId="0" borderId="10" xfId="33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9" fillId="0" borderId="10" xfId="33" applyNumberFormat="1" applyFont="1" applyBorder="1" applyAlignment="1">
      <alignment horizontal="right" vertical="center"/>
      <protection/>
    </xf>
    <xf numFmtId="3" fontId="9" fillId="0" borderId="10" xfId="0" applyNumberFormat="1" applyFont="1" applyBorder="1" applyAlignment="1">
      <alignment horizontal="right" vertical="center"/>
    </xf>
    <xf numFmtId="3" fontId="11" fillId="0" borderId="10" xfId="33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10" xfId="33" applyFont="1" applyBorder="1" applyAlignment="1" applyProtection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vertical="center"/>
    </xf>
    <xf numFmtId="0" fontId="0" fillId="0" borderId="11" xfId="0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17" fillId="0" borderId="14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right" vertical="center" wrapText="1"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18" fillId="0" borderId="16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3" fontId="17" fillId="0" borderId="0" xfId="33" applyNumberFormat="1" applyFont="1" applyBorder="1" applyAlignment="1">
      <alignment vertical="center"/>
      <protection/>
    </xf>
    <xf numFmtId="3" fontId="5" fillId="0" borderId="0" xfId="33" applyNumberFormat="1" applyFont="1" applyBorder="1" applyAlignment="1">
      <alignment vertical="center"/>
      <protection/>
    </xf>
    <xf numFmtId="0" fontId="17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/>
    </xf>
    <xf numFmtId="3" fontId="16" fillId="0" borderId="0" xfId="33" applyNumberFormat="1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10" fillId="0" borderId="21" xfId="33" applyFont="1" applyBorder="1" applyAlignment="1">
      <alignment horizontal="center" vertical="center"/>
      <protection/>
    </xf>
    <xf numFmtId="0" fontId="1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16" xfId="0" applyFont="1" applyBorder="1" applyAlignment="1">
      <alignment horizontal="right" vertical="center"/>
    </xf>
    <xf numFmtId="0" fontId="17" fillId="0" borderId="16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00390625" defaultRowHeight="30" customHeight="1"/>
  <cols>
    <col min="1" max="1" width="16.25390625" style="9" customWidth="1"/>
    <col min="2" max="2" width="13.00390625" style="1" customWidth="1"/>
    <col min="3" max="3" width="10.75390625" style="1" customWidth="1"/>
    <col min="4" max="4" width="12.75390625" style="1" customWidth="1"/>
    <col min="5" max="5" width="11.75390625" style="1" customWidth="1"/>
    <col min="6" max="6" width="12.00390625" style="1" customWidth="1"/>
    <col min="7" max="7" width="11.25390625" style="1" customWidth="1"/>
    <col min="8" max="8" width="10.875" style="1" customWidth="1"/>
    <col min="9" max="9" width="11.625" style="1" customWidth="1"/>
    <col min="10" max="10" width="14.625" style="1" customWidth="1"/>
    <col min="11" max="16384" width="9.00390625" style="1" customWidth="1"/>
  </cols>
  <sheetData>
    <row r="1" spans="1:10" s="8" customFormat="1" ht="30" customHeight="1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s="12" customFormat="1" ht="45" customHeight="1">
      <c r="A2" s="28" t="s">
        <v>0</v>
      </c>
      <c r="B2" s="29" t="s">
        <v>14</v>
      </c>
      <c r="C2" s="29" t="s">
        <v>16</v>
      </c>
      <c r="D2" s="32" t="s">
        <v>20</v>
      </c>
      <c r="E2" s="32" t="s">
        <v>22</v>
      </c>
      <c r="F2" s="29" t="s">
        <v>15</v>
      </c>
      <c r="G2" s="29" t="s">
        <v>17</v>
      </c>
      <c r="H2" s="29" t="s">
        <v>18</v>
      </c>
      <c r="I2" s="29" t="s">
        <v>2</v>
      </c>
      <c r="J2" s="29" t="s">
        <v>19</v>
      </c>
      <c r="L2" s="13"/>
    </row>
    <row r="3" spans="1:10" ht="30" customHeight="1">
      <c r="A3" s="10">
        <v>1</v>
      </c>
      <c r="B3" s="22">
        <f>'1月'!H2</f>
        <v>55312</v>
      </c>
      <c r="C3" s="23">
        <f>'1月'!H3</f>
        <v>17446</v>
      </c>
      <c r="D3" s="31">
        <f>'1月'!H4</f>
        <v>13793</v>
      </c>
      <c r="E3" s="31">
        <f>'1月'!H5</f>
        <v>7124</v>
      </c>
      <c r="F3" s="22">
        <f>'1月'!H6</f>
        <v>10880</v>
      </c>
      <c r="G3" s="22">
        <f>'1月'!H7</f>
        <v>8861</v>
      </c>
      <c r="H3" s="22">
        <f>'1月'!H8</f>
        <v>3541</v>
      </c>
      <c r="I3" s="22">
        <f>'1月'!H9</f>
        <v>23063</v>
      </c>
      <c r="J3" s="24">
        <f>SUM(B3:I3)</f>
        <v>140020</v>
      </c>
    </row>
    <row r="4" spans="1:10" ht="30" customHeight="1">
      <c r="A4" s="10">
        <v>2</v>
      </c>
      <c r="B4" s="22">
        <f>'2月'!H2</f>
        <v>106240</v>
      </c>
      <c r="C4" s="22">
        <f>'2月'!H3</f>
        <v>44347</v>
      </c>
      <c r="D4" s="22">
        <f>'2月'!H4</f>
        <v>20560</v>
      </c>
      <c r="E4" s="22">
        <f>'2月'!H5</f>
        <v>11363</v>
      </c>
      <c r="F4" s="22">
        <f>'2月'!H6</f>
        <v>22334</v>
      </c>
      <c r="G4" s="22">
        <f>'2月'!H7</f>
        <v>22497</v>
      </c>
      <c r="H4" s="22">
        <f>'2月'!H8</f>
        <v>7140</v>
      </c>
      <c r="I4" s="22">
        <f>'2月'!H9</f>
        <v>55277</v>
      </c>
      <c r="J4" s="24">
        <f aca="true" t="shared" si="0" ref="J4:J14">SUM(B4:I4)</f>
        <v>289758</v>
      </c>
    </row>
    <row r="5" spans="1:10" ht="30" customHeight="1">
      <c r="A5" s="10">
        <v>3</v>
      </c>
      <c r="B5" s="22">
        <f>'3月'!H2</f>
        <v>68109</v>
      </c>
      <c r="C5" s="22">
        <f>'3月'!H3</f>
        <v>17409</v>
      </c>
      <c r="D5" s="22">
        <f>'3月'!H4</f>
        <v>12373</v>
      </c>
      <c r="E5" s="22">
        <f>'3月'!H5</f>
        <v>3890</v>
      </c>
      <c r="F5" s="22">
        <f>'3月'!H6</f>
        <v>9573</v>
      </c>
      <c r="G5" s="22">
        <f>'3月'!H7</f>
        <v>4869</v>
      </c>
      <c r="H5" s="22">
        <f>'3月'!H8</f>
        <v>2102</v>
      </c>
      <c r="I5" s="22">
        <f>'3月'!H9</f>
        <v>14492</v>
      </c>
      <c r="J5" s="24">
        <f t="shared" si="0"/>
        <v>132817</v>
      </c>
    </row>
    <row r="6" spans="1:10" ht="30" customHeight="1">
      <c r="A6" s="10">
        <v>4</v>
      </c>
      <c r="B6" s="22">
        <f>'4月'!H2</f>
        <v>93127</v>
      </c>
      <c r="C6" s="22">
        <f>'4月'!H3</f>
        <v>26826</v>
      </c>
      <c r="D6" s="22">
        <f>'4月'!H4</f>
        <v>18682</v>
      </c>
      <c r="E6" s="22">
        <f>'4月'!H5</f>
        <v>7728</v>
      </c>
      <c r="F6" s="22">
        <f>'4月'!H6</f>
        <v>19426</v>
      </c>
      <c r="G6" s="22">
        <f>'4月'!H7</f>
        <v>9006</v>
      </c>
      <c r="H6" s="22">
        <f>'4月'!H8</f>
        <v>5465</v>
      </c>
      <c r="I6" s="22">
        <f>'4月'!H9</f>
        <v>28195</v>
      </c>
      <c r="J6" s="24">
        <f t="shared" si="0"/>
        <v>208455</v>
      </c>
    </row>
    <row r="7" spans="1:10" ht="30" customHeight="1">
      <c r="A7" s="10">
        <v>5</v>
      </c>
      <c r="B7" s="22">
        <f>'5月'!H2</f>
        <v>84117</v>
      </c>
      <c r="C7" s="22">
        <f>'5月'!H3</f>
        <v>19003</v>
      </c>
      <c r="D7" s="22">
        <f>'5月'!H4</f>
        <v>19462</v>
      </c>
      <c r="E7" s="22">
        <f>'5月'!H5</f>
        <v>7094</v>
      </c>
      <c r="F7" s="22">
        <f>'5月'!H6</f>
        <v>12687</v>
      </c>
      <c r="G7" s="22">
        <f>'5月'!H7</f>
        <v>4101</v>
      </c>
      <c r="H7" s="22">
        <f>'5月'!H8</f>
        <v>3754</v>
      </c>
      <c r="I7" s="22">
        <f>'5月'!H9</f>
        <v>17835</v>
      </c>
      <c r="J7" s="24">
        <f t="shared" si="0"/>
        <v>168053</v>
      </c>
    </row>
    <row r="8" spans="1:10" ht="30" customHeight="1">
      <c r="A8" s="10">
        <v>6</v>
      </c>
      <c r="B8" s="22">
        <f>'6月'!H2</f>
        <v>78212</v>
      </c>
      <c r="C8" s="22">
        <f>'6月'!H3</f>
        <v>19881</v>
      </c>
      <c r="D8" s="22">
        <f>'6月'!H4</f>
        <v>17726</v>
      </c>
      <c r="E8" s="22">
        <f>'6月'!H5</f>
        <v>7009</v>
      </c>
      <c r="F8" s="22">
        <f>'6月'!H6</f>
        <v>18879</v>
      </c>
      <c r="G8" s="22">
        <f>'6月'!H7</f>
        <v>6574</v>
      </c>
      <c r="H8" s="22">
        <f>'6月'!H8</f>
        <v>4655</v>
      </c>
      <c r="I8" s="22">
        <f>'6月'!H9</f>
        <v>24022</v>
      </c>
      <c r="J8" s="24">
        <f t="shared" si="0"/>
        <v>176958</v>
      </c>
    </row>
    <row r="9" spans="1:10" ht="30" customHeight="1">
      <c r="A9" s="10">
        <v>7</v>
      </c>
      <c r="B9" s="22">
        <f>'7月'!H2</f>
        <v>107310</v>
      </c>
      <c r="C9" s="22">
        <f>'7月'!H3</f>
        <v>183513</v>
      </c>
      <c r="D9" s="22">
        <f>'7月'!H4</f>
        <v>31617</v>
      </c>
      <c r="E9" s="22">
        <f>'7月'!H5</f>
        <v>16516</v>
      </c>
      <c r="F9" s="22">
        <f>'7月'!H6</f>
        <v>39434</v>
      </c>
      <c r="G9" s="22">
        <f>'7月'!H7</f>
        <v>15896</v>
      </c>
      <c r="H9" s="22">
        <f>'7月'!H8</f>
        <v>7615</v>
      </c>
      <c r="I9" s="22">
        <f>'7月'!H9</f>
        <v>60042</v>
      </c>
      <c r="J9" s="24">
        <f t="shared" si="0"/>
        <v>461943</v>
      </c>
    </row>
    <row r="10" spans="1:10" ht="30" customHeight="1">
      <c r="A10" s="10">
        <v>8</v>
      </c>
      <c r="B10" s="22">
        <f>'8月'!H2</f>
        <v>96235</v>
      </c>
      <c r="C10" s="22">
        <f>'8月'!H3</f>
        <v>172789</v>
      </c>
      <c r="D10" s="22">
        <f>'8月'!H4</f>
        <v>20665</v>
      </c>
      <c r="E10" s="22">
        <f>'8月'!H5</f>
        <v>11659</v>
      </c>
      <c r="F10" s="22">
        <f>'8月'!H6</f>
        <v>36101</v>
      </c>
      <c r="G10" s="22">
        <f>'8月'!H7</f>
        <v>12121</v>
      </c>
      <c r="H10" s="22">
        <f>'8月'!H8</f>
        <v>5067</v>
      </c>
      <c r="I10" s="22">
        <f>'8月'!H9</f>
        <v>43647</v>
      </c>
      <c r="J10" s="24">
        <f t="shared" si="0"/>
        <v>398284</v>
      </c>
    </row>
    <row r="11" spans="1:10" ht="30" customHeight="1">
      <c r="A11" s="10">
        <v>9</v>
      </c>
      <c r="B11" s="22">
        <f>'9月'!H2</f>
        <v>50152</v>
      </c>
      <c r="C11" s="22">
        <f>'9月'!H3</f>
        <v>21176</v>
      </c>
      <c r="D11" s="22">
        <f>'9月'!H4</f>
        <v>22819</v>
      </c>
      <c r="E11" s="22">
        <f>'9月'!H5</f>
        <v>8240</v>
      </c>
      <c r="F11" s="22">
        <f>'9月'!H6</f>
        <v>20927</v>
      </c>
      <c r="G11" s="22">
        <f>'9月'!H7</f>
        <v>7200</v>
      </c>
      <c r="H11" s="22">
        <f>'9月'!H8</f>
        <v>3424</v>
      </c>
      <c r="I11" s="22">
        <f>'9月'!H9</f>
        <v>24766</v>
      </c>
      <c r="J11" s="24">
        <f t="shared" si="0"/>
        <v>158704</v>
      </c>
    </row>
    <row r="12" spans="1:10" ht="30" customHeight="1">
      <c r="A12" s="10">
        <v>10</v>
      </c>
      <c r="B12" s="22">
        <f>'10月'!H2</f>
        <v>48171</v>
      </c>
      <c r="C12" s="22">
        <f>'10月'!H3</f>
        <v>18636</v>
      </c>
      <c r="D12" s="22">
        <f>'10月'!H4</f>
        <v>21401</v>
      </c>
      <c r="E12" s="22">
        <f>'10月'!H5</f>
        <v>8622</v>
      </c>
      <c r="F12" s="22">
        <f>'10月'!H6</f>
        <v>21098</v>
      </c>
      <c r="G12" s="22">
        <f>'10月'!H7</f>
        <v>6255</v>
      </c>
      <c r="H12" s="22">
        <f>'10月'!H8</f>
        <v>4849</v>
      </c>
      <c r="I12" s="22">
        <f>'10月'!H9</f>
        <v>26526</v>
      </c>
      <c r="J12" s="24">
        <f t="shared" si="0"/>
        <v>155558</v>
      </c>
    </row>
    <row r="13" spans="1:10" ht="30" customHeight="1">
      <c r="A13" s="10">
        <v>11</v>
      </c>
      <c r="B13" s="22">
        <f>'11月 '!H2</f>
        <v>68954</v>
      </c>
      <c r="C13" s="22">
        <f>'11月 '!H3</f>
        <v>13425</v>
      </c>
      <c r="D13" s="22">
        <f>'11月 '!H4</f>
        <v>16475</v>
      </c>
      <c r="E13" s="22">
        <f>'11月 '!H5</f>
        <v>6813</v>
      </c>
      <c r="F13" s="22">
        <f>'11月 '!H6</f>
        <v>18264</v>
      </c>
      <c r="G13" s="22">
        <f>'11月 '!H7</f>
        <v>5107</v>
      </c>
      <c r="H13" s="22">
        <f>'11月 '!H8</f>
        <v>4276</v>
      </c>
      <c r="I13" s="22">
        <f>'11月 '!H9</f>
        <v>16893</v>
      </c>
      <c r="J13" s="24">
        <f t="shared" si="0"/>
        <v>150207</v>
      </c>
    </row>
    <row r="14" spans="1:10" ht="30" customHeight="1">
      <c r="A14" s="10">
        <v>12</v>
      </c>
      <c r="B14" s="22">
        <f>'12月 '!H2</f>
        <v>59769</v>
      </c>
      <c r="C14" s="22">
        <f>'12月 '!H3</f>
        <v>14721</v>
      </c>
      <c r="D14" s="22">
        <f>'12月 '!H4</f>
        <v>15990</v>
      </c>
      <c r="E14" s="22">
        <f>'12月 '!H5</f>
        <v>7006</v>
      </c>
      <c r="F14" s="22">
        <f>'12月 '!H6</f>
        <v>15436</v>
      </c>
      <c r="G14" s="22">
        <f>'12月 '!H7</f>
        <v>8794</v>
      </c>
      <c r="H14" s="22">
        <f>'12月 '!H8</f>
        <v>3171</v>
      </c>
      <c r="I14" s="22">
        <f>'12月 '!H9</f>
        <v>22041</v>
      </c>
      <c r="J14" s="24">
        <f t="shared" si="0"/>
        <v>146928</v>
      </c>
    </row>
    <row r="15" spans="1:10" ht="30" customHeight="1">
      <c r="A15" s="3" t="s">
        <v>1</v>
      </c>
      <c r="B15" s="2">
        <f aca="true" t="shared" si="1" ref="B15:J15">SUM(B3:B14)</f>
        <v>915708</v>
      </c>
      <c r="C15" s="2">
        <f t="shared" si="1"/>
        <v>569172</v>
      </c>
      <c r="D15" s="2">
        <f t="shared" si="1"/>
        <v>231563</v>
      </c>
      <c r="E15" s="2">
        <f t="shared" si="1"/>
        <v>103064</v>
      </c>
      <c r="F15" s="2">
        <f t="shared" si="1"/>
        <v>245039</v>
      </c>
      <c r="G15" s="2">
        <f t="shared" si="1"/>
        <v>111281</v>
      </c>
      <c r="H15" s="2">
        <f t="shared" si="1"/>
        <v>55059</v>
      </c>
      <c r="I15" s="2">
        <f t="shared" si="1"/>
        <v>356799</v>
      </c>
      <c r="J15" s="22">
        <f t="shared" si="1"/>
        <v>2587685</v>
      </c>
    </row>
    <row r="16" spans="1:10" ht="30" customHeight="1">
      <c r="A16" s="11" t="s">
        <v>41</v>
      </c>
      <c r="B16" s="26"/>
      <c r="C16" s="26"/>
      <c r="D16" s="26"/>
      <c r="E16" s="26"/>
      <c r="F16" s="26"/>
      <c r="G16" s="26"/>
      <c r="H16" s="26"/>
      <c r="I16" s="26"/>
      <c r="J16" s="4"/>
    </row>
    <row r="17" spans="1:10" ht="30" customHeight="1">
      <c r="A17" s="11" t="s">
        <v>43</v>
      </c>
      <c r="B17" s="6"/>
      <c r="C17" s="6"/>
      <c r="D17" s="6"/>
      <c r="E17" s="6"/>
      <c r="F17" s="6"/>
      <c r="G17" s="6"/>
      <c r="H17" s="6"/>
      <c r="I17" s="4"/>
      <c r="J17" s="7"/>
    </row>
    <row r="18" spans="2:10" ht="30" customHeight="1">
      <c r="B18" s="6"/>
      <c r="C18" s="6"/>
      <c r="D18" s="6"/>
      <c r="E18" s="6"/>
      <c r="F18" s="6"/>
      <c r="G18" s="6"/>
      <c r="H18" s="6"/>
      <c r="I18" s="4"/>
      <c r="J18" s="7"/>
    </row>
    <row r="19" spans="1:10" ht="30" customHeight="1">
      <c r="A19" s="48" t="s">
        <v>11</v>
      </c>
      <c r="B19" s="48" t="s">
        <v>12</v>
      </c>
      <c r="C19" s="5"/>
      <c r="D19" s="5"/>
      <c r="E19" s="5"/>
      <c r="F19" s="4"/>
      <c r="G19" s="6"/>
      <c r="H19" s="6"/>
      <c r="I19" s="4"/>
      <c r="J19" s="50"/>
    </row>
    <row r="20" spans="1:10" ht="30" customHeight="1">
      <c r="A20" s="55">
        <f>'1月'!F10+'2月'!F10+'3月'!F10+'4月'!F10+'5月'!F10+'6月'!F10+'7月'!F10+'8月'!F10+'9月'!F10+'10月'!F10+'11月 '!F10+'12月 '!F10</f>
        <v>1247113</v>
      </c>
      <c r="B20" s="56">
        <f>'1月'!G10+'2月'!G10+'3月'!G10+'4月'!G10+'5月'!G10+'6月'!G10+'7月'!G10+'8月'!G10+'9月'!G10+'10月'!G10+'11月 '!G10+'12月 '!G10</f>
        <v>1340572</v>
      </c>
      <c r="C20" s="49"/>
      <c r="D20" s="6"/>
      <c r="E20" s="6"/>
      <c r="F20" s="6"/>
      <c r="G20" s="6"/>
      <c r="H20" s="6"/>
      <c r="I20" s="4"/>
      <c r="J20" s="7"/>
    </row>
  </sheetData>
  <sheetProtection/>
  <mergeCells count="1">
    <mergeCell ref="A1:J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bestFit="1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16.5">
      <c r="A2" s="16" t="s">
        <v>33</v>
      </c>
      <c r="B2" s="14">
        <v>100</v>
      </c>
      <c r="C2" s="14">
        <v>9</v>
      </c>
      <c r="D2" s="25">
        <v>0</v>
      </c>
      <c r="E2" s="25">
        <v>50152</v>
      </c>
      <c r="F2" s="25">
        <v>22879</v>
      </c>
      <c r="G2" s="25">
        <v>27273</v>
      </c>
      <c r="H2" s="20">
        <f aca="true" t="shared" si="0" ref="H2:H9">D2+E2</f>
        <v>50152</v>
      </c>
    </row>
    <row r="3" spans="1:8" ht="16.5">
      <c r="A3" s="14" t="s">
        <v>3</v>
      </c>
      <c r="B3" s="14">
        <v>100</v>
      </c>
      <c r="C3" s="14">
        <v>9</v>
      </c>
      <c r="D3" s="25">
        <v>0</v>
      </c>
      <c r="E3" s="25">
        <v>21176</v>
      </c>
      <c r="F3" s="25">
        <v>9717</v>
      </c>
      <c r="G3" s="25">
        <v>11459</v>
      </c>
      <c r="H3" s="20">
        <f t="shared" si="0"/>
        <v>21176</v>
      </c>
    </row>
    <row r="4" spans="1:8" ht="16.5">
      <c r="A4" s="30" t="s">
        <v>34</v>
      </c>
      <c r="B4" s="14">
        <v>100</v>
      </c>
      <c r="C4" s="14">
        <v>9</v>
      </c>
      <c r="D4" s="25">
        <v>19442</v>
      </c>
      <c r="E4" s="25">
        <v>3377</v>
      </c>
      <c r="F4" s="25">
        <v>10955</v>
      </c>
      <c r="G4" s="25">
        <v>11864</v>
      </c>
      <c r="H4" s="20">
        <f t="shared" si="0"/>
        <v>22819</v>
      </c>
    </row>
    <row r="5" spans="1:8" ht="16.5">
      <c r="A5" s="30" t="s">
        <v>35</v>
      </c>
      <c r="B5" s="14">
        <v>100</v>
      </c>
      <c r="C5" s="14">
        <v>9</v>
      </c>
      <c r="D5" s="25">
        <v>4708</v>
      </c>
      <c r="E5" s="25">
        <v>3532</v>
      </c>
      <c r="F5" s="25">
        <v>4774</v>
      </c>
      <c r="G5" s="25">
        <v>3466</v>
      </c>
      <c r="H5" s="20">
        <f t="shared" si="0"/>
        <v>8240</v>
      </c>
    </row>
    <row r="6" spans="1:8" ht="16.5">
      <c r="A6" s="16" t="s">
        <v>36</v>
      </c>
      <c r="B6" s="14">
        <v>100</v>
      </c>
      <c r="C6" s="14">
        <v>9</v>
      </c>
      <c r="D6" s="25">
        <v>12619</v>
      </c>
      <c r="E6" s="25">
        <v>8308</v>
      </c>
      <c r="F6" s="25">
        <v>7287</v>
      </c>
      <c r="G6" s="25">
        <v>13640</v>
      </c>
      <c r="H6" s="20">
        <f t="shared" si="0"/>
        <v>20927</v>
      </c>
    </row>
    <row r="7" spans="1:8" ht="16.5">
      <c r="A7" s="14" t="s">
        <v>4</v>
      </c>
      <c r="B7" s="14">
        <v>100</v>
      </c>
      <c r="C7" s="14">
        <v>9</v>
      </c>
      <c r="D7" s="25">
        <v>6857</v>
      </c>
      <c r="E7" s="25">
        <v>343</v>
      </c>
      <c r="F7" s="25">
        <v>3281</v>
      </c>
      <c r="G7" s="25">
        <v>3919</v>
      </c>
      <c r="H7" s="20">
        <f t="shared" si="0"/>
        <v>7200</v>
      </c>
    </row>
    <row r="8" spans="1:8" ht="16.5">
      <c r="A8" s="14" t="s">
        <v>5</v>
      </c>
      <c r="B8" s="14">
        <v>100</v>
      </c>
      <c r="C8" s="14">
        <v>9</v>
      </c>
      <c r="D8" s="25">
        <v>0</v>
      </c>
      <c r="E8" s="25">
        <v>3424</v>
      </c>
      <c r="F8" s="25">
        <v>2075</v>
      </c>
      <c r="G8" s="25">
        <v>1349</v>
      </c>
      <c r="H8" s="20">
        <f t="shared" si="0"/>
        <v>3424</v>
      </c>
    </row>
    <row r="9" spans="1:8" ht="16.5">
      <c r="A9" s="14" t="s">
        <v>6</v>
      </c>
      <c r="B9" s="58">
        <v>100</v>
      </c>
      <c r="C9" s="58">
        <v>9</v>
      </c>
      <c r="D9" s="59">
        <v>23663</v>
      </c>
      <c r="E9" s="59">
        <v>1103</v>
      </c>
      <c r="F9" s="59">
        <v>14333</v>
      </c>
      <c r="G9" s="59">
        <v>10433</v>
      </c>
      <c r="H9" s="60">
        <f t="shared" si="0"/>
        <v>24766</v>
      </c>
    </row>
    <row r="10" spans="1:8" ht="16.5">
      <c r="A10" s="18" t="s">
        <v>46</v>
      </c>
      <c r="B10" s="27"/>
      <c r="C10" s="27"/>
      <c r="D10" s="27"/>
      <c r="E10" s="27"/>
      <c r="F10" s="27">
        <f>SUM(F2:F9)</f>
        <v>75301</v>
      </c>
      <c r="G10" s="27">
        <f>SUM(G2:G9)</f>
        <v>83403</v>
      </c>
      <c r="H10" s="27">
        <f>SUM(H2:H9)</f>
        <v>158704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bestFit="1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16.5">
      <c r="A2" s="16" t="s">
        <v>37</v>
      </c>
      <c r="B2" s="14">
        <v>100</v>
      </c>
      <c r="C2" s="14">
        <v>10</v>
      </c>
      <c r="D2" s="25">
        <v>0</v>
      </c>
      <c r="E2" s="25">
        <v>48171</v>
      </c>
      <c r="F2" s="25">
        <v>25554</v>
      </c>
      <c r="G2" s="25">
        <v>22617</v>
      </c>
      <c r="H2" s="20">
        <f aca="true" t="shared" si="0" ref="H2:H9">D2+E2</f>
        <v>48171</v>
      </c>
    </row>
    <row r="3" spans="1:8" ht="16.5">
      <c r="A3" s="14" t="s">
        <v>3</v>
      </c>
      <c r="B3" s="14">
        <v>100</v>
      </c>
      <c r="C3" s="14">
        <v>10</v>
      </c>
      <c r="D3" s="25">
        <v>0</v>
      </c>
      <c r="E3" s="44">
        <v>18636</v>
      </c>
      <c r="F3" s="44">
        <v>9123</v>
      </c>
      <c r="G3" s="44">
        <v>9513</v>
      </c>
      <c r="H3" s="20">
        <f t="shared" si="0"/>
        <v>18636</v>
      </c>
    </row>
    <row r="4" spans="1:8" ht="16.5">
      <c r="A4" s="30" t="s">
        <v>38</v>
      </c>
      <c r="B4" s="14">
        <v>100</v>
      </c>
      <c r="C4" s="14">
        <v>10</v>
      </c>
      <c r="D4" s="25">
        <v>16945</v>
      </c>
      <c r="E4" s="25">
        <v>4456</v>
      </c>
      <c r="F4" s="25">
        <v>11081</v>
      </c>
      <c r="G4" s="25">
        <v>10320</v>
      </c>
      <c r="H4" s="20">
        <f t="shared" si="0"/>
        <v>21401</v>
      </c>
    </row>
    <row r="5" spans="1:8" ht="16.5">
      <c r="A5" s="30" t="s">
        <v>39</v>
      </c>
      <c r="B5" s="14">
        <v>100</v>
      </c>
      <c r="C5" s="14">
        <v>10</v>
      </c>
      <c r="D5" s="25">
        <v>5325</v>
      </c>
      <c r="E5" s="25">
        <v>3297</v>
      </c>
      <c r="F5" s="25">
        <v>5837</v>
      </c>
      <c r="G5" s="25">
        <v>2785</v>
      </c>
      <c r="H5" s="20">
        <f t="shared" si="0"/>
        <v>8622</v>
      </c>
    </row>
    <row r="6" spans="1:8" ht="16.5">
      <c r="A6" s="16" t="s">
        <v>40</v>
      </c>
      <c r="B6" s="14">
        <v>100</v>
      </c>
      <c r="C6" s="14">
        <v>10</v>
      </c>
      <c r="D6" s="25">
        <v>13700</v>
      </c>
      <c r="E6" s="25">
        <v>7398</v>
      </c>
      <c r="F6" s="25">
        <v>10185</v>
      </c>
      <c r="G6" s="25">
        <v>10913</v>
      </c>
      <c r="H6" s="20">
        <f t="shared" si="0"/>
        <v>21098</v>
      </c>
    </row>
    <row r="7" spans="1:8" ht="16.5">
      <c r="A7" s="14" t="s">
        <v>4</v>
      </c>
      <c r="B7" s="14">
        <v>100</v>
      </c>
      <c r="C7" s="14">
        <v>10</v>
      </c>
      <c r="D7" s="25">
        <v>5957</v>
      </c>
      <c r="E7" s="25">
        <v>298</v>
      </c>
      <c r="F7" s="25">
        <v>3178</v>
      </c>
      <c r="G7" s="25">
        <v>3077</v>
      </c>
      <c r="H7" s="20">
        <f t="shared" si="0"/>
        <v>6255</v>
      </c>
    </row>
    <row r="8" spans="1:8" ht="16.5">
      <c r="A8" s="14" t="s">
        <v>5</v>
      </c>
      <c r="B8" s="14">
        <v>100</v>
      </c>
      <c r="C8" s="14">
        <v>10</v>
      </c>
      <c r="D8" s="25">
        <v>0</v>
      </c>
      <c r="E8" s="25">
        <v>4849</v>
      </c>
      <c r="F8" s="25">
        <v>2806</v>
      </c>
      <c r="G8" s="25">
        <v>2043</v>
      </c>
      <c r="H8" s="20">
        <f t="shared" si="0"/>
        <v>4849</v>
      </c>
    </row>
    <row r="9" spans="1:8" ht="16.5">
      <c r="A9" s="14" t="s">
        <v>6</v>
      </c>
      <c r="B9" s="58">
        <v>100</v>
      </c>
      <c r="C9" s="58">
        <v>10</v>
      </c>
      <c r="D9" s="59">
        <v>25308</v>
      </c>
      <c r="E9" s="59">
        <v>1218</v>
      </c>
      <c r="F9" s="59">
        <v>17331</v>
      </c>
      <c r="G9" s="59">
        <v>9195</v>
      </c>
      <c r="H9" s="60">
        <f t="shared" si="0"/>
        <v>26526</v>
      </c>
    </row>
    <row r="10" spans="1:8" ht="16.5">
      <c r="A10" s="18" t="s">
        <v>46</v>
      </c>
      <c r="B10" s="27"/>
      <c r="C10" s="27"/>
      <c r="D10" s="27"/>
      <c r="E10" s="27"/>
      <c r="F10" s="27">
        <f>SUM(F2:F9)</f>
        <v>85095</v>
      </c>
      <c r="G10" s="27">
        <f>SUM(G2:G9)</f>
        <v>70463</v>
      </c>
      <c r="H10" s="27">
        <f>SUM(H2:H9)</f>
        <v>155558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bestFit="1" customWidth="1"/>
  </cols>
  <sheetData>
    <row r="1" spans="2:10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  <c r="J1" s="52"/>
    </row>
    <row r="2" spans="1:10" ht="16.5">
      <c r="A2" s="16" t="s">
        <v>37</v>
      </c>
      <c r="B2" s="14">
        <v>100</v>
      </c>
      <c r="C2" s="14">
        <v>11</v>
      </c>
      <c r="D2" s="25">
        <v>0</v>
      </c>
      <c r="E2" s="25">
        <v>68954</v>
      </c>
      <c r="F2" s="25">
        <v>24861</v>
      </c>
      <c r="G2" s="25">
        <v>44093</v>
      </c>
      <c r="H2" s="20">
        <f aca="true" t="shared" si="0" ref="H2:H9">D2+E2</f>
        <v>68954</v>
      </c>
      <c r="J2" s="52"/>
    </row>
    <row r="3" spans="1:10" ht="16.5">
      <c r="A3" s="14" t="s">
        <v>3</v>
      </c>
      <c r="B3" s="14">
        <v>100</v>
      </c>
      <c r="C3" s="14">
        <v>11</v>
      </c>
      <c r="D3" s="25">
        <v>0</v>
      </c>
      <c r="E3" s="25">
        <v>13425</v>
      </c>
      <c r="F3" s="25">
        <v>6085</v>
      </c>
      <c r="G3" s="25">
        <v>7340</v>
      </c>
      <c r="H3" s="20">
        <f t="shared" si="0"/>
        <v>13425</v>
      </c>
      <c r="J3" s="52"/>
    </row>
    <row r="4" spans="1:10" ht="16.5">
      <c r="A4" s="30" t="s">
        <v>38</v>
      </c>
      <c r="B4" s="14">
        <v>100</v>
      </c>
      <c r="C4" s="14">
        <v>11</v>
      </c>
      <c r="D4" s="25">
        <v>13427</v>
      </c>
      <c r="E4" s="25">
        <v>3048</v>
      </c>
      <c r="F4" s="25">
        <v>7776</v>
      </c>
      <c r="G4" s="25">
        <v>8699</v>
      </c>
      <c r="H4" s="20">
        <f t="shared" si="0"/>
        <v>16475</v>
      </c>
      <c r="J4" s="52"/>
    </row>
    <row r="5" spans="1:10" ht="16.5">
      <c r="A5" s="30" t="s">
        <v>39</v>
      </c>
      <c r="B5" s="14">
        <v>100</v>
      </c>
      <c r="C5" s="14">
        <v>11</v>
      </c>
      <c r="D5" s="25">
        <v>3891</v>
      </c>
      <c r="E5" s="25">
        <v>2922</v>
      </c>
      <c r="F5" s="25">
        <v>3028</v>
      </c>
      <c r="G5" s="25">
        <v>3785</v>
      </c>
      <c r="H5" s="20">
        <f t="shared" si="0"/>
        <v>6813</v>
      </c>
      <c r="J5" s="52"/>
    </row>
    <row r="6" spans="1:10" ht="16.5">
      <c r="A6" s="16" t="s">
        <v>40</v>
      </c>
      <c r="B6" s="14">
        <v>100</v>
      </c>
      <c r="C6" s="14">
        <v>11</v>
      </c>
      <c r="D6" s="44">
        <v>10781</v>
      </c>
      <c r="E6" s="44">
        <v>7483</v>
      </c>
      <c r="F6" s="44">
        <v>8074</v>
      </c>
      <c r="G6" s="30">
        <v>10190</v>
      </c>
      <c r="H6" s="20">
        <f t="shared" si="0"/>
        <v>18264</v>
      </c>
      <c r="J6" s="52"/>
    </row>
    <row r="7" spans="1:10" ht="16.5">
      <c r="A7" s="14" t="s">
        <v>4</v>
      </c>
      <c r="B7" s="14">
        <v>100</v>
      </c>
      <c r="C7" s="14">
        <v>11</v>
      </c>
      <c r="D7" s="25">
        <v>4864</v>
      </c>
      <c r="E7" s="25">
        <v>243</v>
      </c>
      <c r="F7" s="25">
        <v>2646</v>
      </c>
      <c r="G7" s="25">
        <v>2461</v>
      </c>
      <c r="H7" s="20">
        <f t="shared" si="0"/>
        <v>5107</v>
      </c>
      <c r="J7" s="52"/>
    </row>
    <row r="8" spans="1:10" ht="16.5">
      <c r="A8" s="14" t="s">
        <v>5</v>
      </c>
      <c r="B8" s="14">
        <v>100</v>
      </c>
      <c r="C8" s="14">
        <v>11</v>
      </c>
      <c r="D8" s="25">
        <v>0</v>
      </c>
      <c r="E8" s="25">
        <v>4276</v>
      </c>
      <c r="F8" s="25">
        <v>1492</v>
      </c>
      <c r="G8" s="25">
        <v>2784</v>
      </c>
      <c r="H8" s="20">
        <f t="shared" si="0"/>
        <v>4276</v>
      </c>
      <c r="J8" s="52"/>
    </row>
    <row r="9" spans="1:8" ht="16.5">
      <c r="A9" s="14" t="s">
        <v>6</v>
      </c>
      <c r="B9" s="58">
        <v>100</v>
      </c>
      <c r="C9" s="58">
        <v>11</v>
      </c>
      <c r="D9" s="59">
        <v>15815</v>
      </c>
      <c r="E9" s="59">
        <v>1078</v>
      </c>
      <c r="F9" s="59">
        <v>8969</v>
      </c>
      <c r="G9" s="59">
        <v>7924</v>
      </c>
      <c r="H9" s="60">
        <f t="shared" si="0"/>
        <v>16893</v>
      </c>
    </row>
    <row r="10" spans="1:8" ht="16.5">
      <c r="A10" s="18" t="s">
        <v>45</v>
      </c>
      <c r="B10" s="27"/>
      <c r="C10" s="27"/>
      <c r="D10" s="27"/>
      <c r="E10" s="27"/>
      <c r="F10" s="27">
        <f>SUM(F2:F9)</f>
        <v>62931</v>
      </c>
      <c r="G10" s="27">
        <f>SUM(G2:G9)</f>
        <v>87276</v>
      </c>
      <c r="H10" s="27">
        <f>SUM(H2:H9)</f>
        <v>150207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bestFit="1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16.5">
      <c r="A2" s="16" t="s">
        <v>37</v>
      </c>
      <c r="B2" s="14">
        <v>100</v>
      </c>
      <c r="C2" s="14">
        <v>12</v>
      </c>
      <c r="D2">
        <v>0</v>
      </c>
      <c r="E2" s="34">
        <v>59769</v>
      </c>
      <c r="F2" s="34">
        <v>28134</v>
      </c>
      <c r="G2" s="45">
        <v>31635</v>
      </c>
      <c r="H2" s="20">
        <f aca="true" t="shared" si="0" ref="H2:H9">D2+E2</f>
        <v>59769</v>
      </c>
    </row>
    <row r="3" spans="1:8" ht="16.5">
      <c r="A3" s="14" t="s">
        <v>3</v>
      </c>
      <c r="B3" s="14">
        <v>100</v>
      </c>
      <c r="C3" s="14">
        <v>12</v>
      </c>
      <c r="D3" s="45">
        <v>0</v>
      </c>
      <c r="E3" s="46">
        <v>14721</v>
      </c>
      <c r="F3" s="47">
        <v>7090</v>
      </c>
      <c r="G3" s="47">
        <v>7631</v>
      </c>
      <c r="H3" s="20">
        <f t="shared" si="0"/>
        <v>14721</v>
      </c>
    </row>
    <row r="4" spans="1:8" ht="16.5">
      <c r="A4" s="30" t="s">
        <v>38</v>
      </c>
      <c r="B4" s="14">
        <v>100</v>
      </c>
      <c r="C4" s="14">
        <v>12</v>
      </c>
      <c r="D4" s="27">
        <v>13479</v>
      </c>
      <c r="E4" s="27">
        <v>2511</v>
      </c>
      <c r="F4" s="27">
        <v>8288</v>
      </c>
      <c r="G4" s="27">
        <v>7702</v>
      </c>
      <c r="H4" s="20">
        <f t="shared" si="0"/>
        <v>15990</v>
      </c>
    </row>
    <row r="5" spans="1:8" ht="16.5">
      <c r="A5" s="30" t="s">
        <v>39</v>
      </c>
      <c r="B5" s="14">
        <v>100</v>
      </c>
      <c r="C5" s="14">
        <v>12</v>
      </c>
      <c r="D5" s="53">
        <v>3899</v>
      </c>
      <c r="E5" s="53">
        <v>3107</v>
      </c>
      <c r="F5" s="53">
        <v>3673</v>
      </c>
      <c r="G5" s="53">
        <v>3333</v>
      </c>
      <c r="H5" s="20">
        <f t="shared" si="0"/>
        <v>7006</v>
      </c>
    </row>
    <row r="6" spans="1:8" ht="16.5">
      <c r="A6" s="16" t="s">
        <v>40</v>
      </c>
      <c r="B6" s="14">
        <v>100</v>
      </c>
      <c r="C6" s="35">
        <v>12</v>
      </c>
      <c r="D6" s="14">
        <v>8453</v>
      </c>
      <c r="E6" s="14">
        <v>6983</v>
      </c>
      <c r="F6" s="14">
        <v>6261</v>
      </c>
      <c r="G6" s="14">
        <v>9175</v>
      </c>
      <c r="H6" s="37">
        <f t="shared" si="0"/>
        <v>15436</v>
      </c>
    </row>
    <row r="7" spans="1:8" ht="16.5">
      <c r="A7" s="14" t="s">
        <v>4</v>
      </c>
      <c r="B7" s="14">
        <v>100</v>
      </c>
      <c r="C7" s="14">
        <v>12</v>
      </c>
      <c r="D7" s="54">
        <v>8375</v>
      </c>
      <c r="E7" s="54">
        <v>419</v>
      </c>
      <c r="F7" s="54">
        <v>3402</v>
      </c>
      <c r="G7" s="54">
        <v>5392</v>
      </c>
      <c r="H7" s="20">
        <f t="shared" si="0"/>
        <v>8794</v>
      </c>
    </row>
    <row r="8" spans="1:8" ht="16.5">
      <c r="A8" s="14" t="s">
        <v>5</v>
      </c>
      <c r="B8" s="14">
        <v>100</v>
      </c>
      <c r="C8" s="14">
        <v>12</v>
      </c>
      <c r="D8" s="34">
        <v>0</v>
      </c>
      <c r="E8" s="34">
        <v>3171</v>
      </c>
      <c r="F8" s="34">
        <v>1368</v>
      </c>
      <c r="G8" s="34">
        <v>1803</v>
      </c>
      <c r="H8" s="20">
        <f t="shared" si="0"/>
        <v>3171</v>
      </c>
    </row>
    <row r="9" spans="1:8" ht="16.5">
      <c r="A9" s="14" t="s">
        <v>6</v>
      </c>
      <c r="B9" s="58">
        <v>100</v>
      </c>
      <c r="C9" s="58">
        <v>12</v>
      </c>
      <c r="D9" s="45">
        <v>21093</v>
      </c>
      <c r="E9" s="45">
        <v>948</v>
      </c>
      <c r="F9" s="53">
        <v>12397</v>
      </c>
      <c r="G9" s="53">
        <v>9644</v>
      </c>
      <c r="H9" s="60">
        <f t="shared" si="0"/>
        <v>22041</v>
      </c>
    </row>
    <row r="10" spans="1:8" ht="16.5">
      <c r="A10" s="18" t="s">
        <v>44</v>
      </c>
      <c r="B10" s="27"/>
      <c r="C10" s="27"/>
      <c r="D10" s="27"/>
      <c r="E10" s="27"/>
      <c r="F10" s="27">
        <f>SUM(F2:F9)</f>
        <v>70613</v>
      </c>
      <c r="G10" s="27">
        <f>SUM(G2:G9)</f>
        <v>76315</v>
      </c>
      <c r="H10" s="27">
        <f>SUM(H2:H9)</f>
        <v>146928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bestFit="1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16.5">
      <c r="A2" s="16" t="s">
        <v>14</v>
      </c>
      <c r="B2" s="14">
        <v>100</v>
      </c>
      <c r="C2" s="14">
        <v>1</v>
      </c>
      <c r="D2" s="25">
        <v>0</v>
      </c>
      <c r="E2" s="25">
        <v>55312</v>
      </c>
      <c r="F2" s="25">
        <v>21069</v>
      </c>
      <c r="G2" s="25">
        <v>34243</v>
      </c>
      <c r="H2" s="20">
        <f aca="true" t="shared" si="0" ref="H2:H8">D2+E2</f>
        <v>55312</v>
      </c>
    </row>
    <row r="3" spans="1:8" ht="16.5">
      <c r="A3" s="14" t="s">
        <v>3</v>
      </c>
      <c r="B3" s="14">
        <v>100</v>
      </c>
      <c r="C3" s="39">
        <v>1</v>
      </c>
      <c r="D3" s="38">
        <v>0</v>
      </c>
      <c r="E3" s="42">
        <v>17446</v>
      </c>
      <c r="F3" s="41">
        <v>9192</v>
      </c>
      <c r="G3" s="41">
        <v>8254</v>
      </c>
      <c r="H3" s="37">
        <f t="shared" si="0"/>
        <v>17446</v>
      </c>
    </row>
    <row r="4" spans="1:8" ht="16.5">
      <c r="A4" s="30" t="s">
        <v>24</v>
      </c>
      <c r="B4" s="14">
        <v>100</v>
      </c>
      <c r="C4" s="17">
        <v>1</v>
      </c>
      <c r="D4" s="40">
        <v>12489</v>
      </c>
      <c r="E4" s="40">
        <v>1304</v>
      </c>
      <c r="F4" s="40">
        <v>7041</v>
      </c>
      <c r="G4" s="40">
        <v>6752</v>
      </c>
      <c r="H4" s="20">
        <f t="shared" si="0"/>
        <v>13793</v>
      </c>
    </row>
    <row r="5" spans="1:8" ht="16.5">
      <c r="A5" s="30" t="s">
        <v>23</v>
      </c>
      <c r="B5" s="14">
        <v>100</v>
      </c>
      <c r="C5" s="17">
        <v>1</v>
      </c>
      <c r="D5" s="25">
        <v>3416</v>
      </c>
      <c r="E5" s="25">
        <v>3708</v>
      </c>
      <c r="F5" s="25">
        <v>3525</v>
      </c>
      <c r="G5" s="25">
        <v>3599</v>
      </c>
      <c r="H5" s="20">
        <f t="shared" si="0"/>
        <v>7124</v>
      </c>
    </row>
    <row r="6" spans="1:8" ht="16.5">
      <c r="A6" s="16" t="s">
        <v>15</v>
      </c>
      <c r="B6" s="14">
        <v>100</v>
      </c>
      <c r="C6" s="17">
        <v>1</v>
      </c>
      <c r="D6" s="25">
        <v>5797</v>
      </c>
      <c r="E6" s="25">
        <v>5083</v>
      </c>
      <c r="F6" s="25">
        <v>4637</v>
      </c>
      <c r="G6" s="25">
        <v>6243</v>
      </c>
      <c r="H6" s="20">
        <f t="shared" si="0"/>
        <v>10880</v>
      </c>
    </row>
    <row r="7" spans="1:8" ht="16.5">
      <c r="A7" s="14" t="s">
        <v>4</v>
      </c>
      <c r="B7" s="14">
        <v>100</v>
      </c>
      <c r="C7" s="17">
        <v>1</v>
      </c>
      <c r="D7" s="21">
        <v>8439</v>
      </c>
      <c r="E7" s="21">
        <v>422</v>
      </c>
      <c r="F7" s="21">
        <v>5166</v>
      </c>
      <c r="G7" s="21">
        <v>3695</v>
      </c>
      <c r="H7" s="20">
        <f t="shared" si="0"/>
        <v>8861</v>
      </c>
    </row>
    <row r="8" spans="1:8" ht="16.5">
      <c r="A8" s="14" t="s">
        <v>5</v>
      </c>
      <c r="B8" s="14">
        <v>100</v>
      </c>
      <c r="C8" s="17">
        <v>1</v>
      </c>
      <c r="D8" s="43">
        <v>0</v>
      </c>
      <c r="E8" s="43">
        <v>3541</v>
      </c>
      <c r="F8" s="43">
        <v>1249</v>
      </c>
      <c r="G8" s="43">
        <v>2292</v>
      </c>
      <c r="H8" s="20">
        <f t="shared" si="0"/>
        <v>3541</v>
      </c>
    </row>
    <row r="9" spans="1:8" ht="16.5">
      <c r="A9" s="14" t="s">
        <v>6</v>
      </c>
      <c r="B9" s="14">
        <v>100</v>
      </c>
      <c r="C9" s="39">
        <v>1</v>
      </c>
      <c r="D9" s="19">
        <v>21348</v>
      </c>
      <c r="E9" s="19">
        <v>1715</v>
      </c>
      <c r="F9" s="19">
        <v>16131</v>
      </c>
      <c r="G9" s="19">
        <v>6932</v>
      </c>
      <c r="H9" s="37">
        <f>F9+G9</f>
        <v>23063</v>
      </c>
    </row>
    <row r="10" spans="1:8" ht="16.5">
      <c r="A10" s="18" t="s">
        <v>46</v>
      </c>
      <c r="B10" s="27"/>
      <c r="C10" s="27"/>
      <c r="D10" s="27"/>
      <c r="E10" s="27"/>
      <c r="F10" s="27">
        <f>SUM(F2:F9)</f>
        <v>68010</v>
      </c>
      <c r="G10" s="27">
        <f>SUM(G2:G9)</f>
        <v>72010</v>
      </c>
      <c r="H10" s="27">
        <f>SUM(H2:H9)</f>
        <v>140020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bestFit="1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16.5">
      <c r="A2" s="16" t="s">
        <v>14</v>
      </c>
      <c r="B2" s="14">
        <v>100</v>
      </c>
      <c r="C2" s="14">
        <v>2</v>
      </c>
      <c r="D2" s="25">
        <v>0</v>
      </c>
      <c r="E2" s="25">
        <v>106240</v>
      </c>
      <c r="F2" s="25">
        <v>77234</v>
      </c>
      <c r="G2" s="25">
        <v>29006</v>
      </c>
      <c r="H2" s="20">
        <f aca="true" t="shared" si="0" ref="H2:H9">D2+E2</f>
        <v>106240</v>
      </c>
    </row>
    <row r="3" spans="1:8" ht="16.5">
      <c r="A3" s="14" t="s">
        <v>3</v>
      </c>
      <c r="B3" s="14">
        <v>100</v>
      </c>
      <c r="C3" s="14">
        <v>2</v>
      </c>
      <c r="D3" s="25">
        <v>0</v>
      </c>
      <c r="E3" s="25">
        <v>44347</v>
      </c>
      <c r="F3" s="25">
        <v>20770</v>
      </c>
      <c r="G3" s="25">
        <v>23577</v>
      </c>
      <c r="H3" s="20">
        <f t="shared" si="0"/>
        <v>44347</v>
      </c>
    </row>
    <row r="4" spans="1:8" ht="16.5">
      <c r="A4" s="30" t="s">
        <v>21</v>
      </c>
      <c r="B4" s="14">
        <v>100</v>
      </c>
      <c r="C4" s="14">
        <v>2</v>
      </c>
      <c r="D4" s="25">
        <v>17947</v>
      </c>
      <c r="E4" s="25">
        <v>2613</v>
      </c>
      <c r="F4" s="25">
        <v>9499</v>
      </c>
      <c r="G4" s="25">
        <v>11061</v>
      </c>
      <c r="H4" s="20">
        <f t="shared" si="0"/>
        <v>20560</v>
      </c>
    </row>
    <row r="5" spans="1:8" ht="16.5">
      <c r="A5" s="30" t="s">
        <v>23</v>
      </c>
      <c r="B5" s="14">
        <v>100</v>
      </c>
      <c r="C5" s="14">
        <v>2</v>
      </c>
      <c r="D5" s="25">
        <v>6998</v>
      </c>
      <c r="E5" s="25">
        <v>4365</v>
      </c>
      <c r="F5" s="25">
        <v>9113</v>
      </c>
      <c r="G5" s="25">
        <v>2250</v>
      </c>
      <c r="H5" s="20">
        <f t="shared" si="0"/>
        <v>11363</v>
      </c>
    </row>
    <row r="6" spans="1:8" ht="16.5">
      <c r="A6" s="16" t="s">
        <v>15</v>
      </c>
      <c r="B6" s="14">
        <v>100</v>
      </c>
      <c r="C6" s="14">
        <v>2</v>
      </c>
      <c r="D6" s="25">
        <v>16777</v>
      </c>
      <c r="E6" s="25">
        <v>5557</v>
      </c>
      <c r="F6" s="25">
        <v>9102</v>
      </c>
      <c r="G6" s="25">
        <v>13232</v>
      </c>
      <c r="H6" s="20">
        <f t="shared" si="0"/>
        <v>22334</v>
      </c>
    </row>
    <row r="7" spans="1:8" ht="16.5">
      <c r="A7" s="14" t="s">
        <v>4</v>
      </c>
      <c r="B7" s="14">
        <v>100</v>
      </c>
      <c r="C7" s="14">
        <v>2</v>
      </c>
      <c r="D7" s="25">
        <v>21426</v>
      </c>
      <c r="E7" s="25">
        <v>1071</v>
      </c>
      <c r="F7" s="25">
        <v>17415</v>
      </c>
      <c r="G7" s="25">
        <v>5082</v>
      </c>
      <c r="H7" s="20">
        <f t="shared" si="0"/>
        <v>22497</v>
      </c>
    </row>
    <row r="8" spans="1:8" ht="16.5">
      <c r="A8" s="14" t="s">
        <v>5</v>
      </c>
      <c r="B8" s="14">
        <v>100</v>
      </c>
      <c r="C8" s="14">
        <v>2</v>
      </c>
      <c r="D8" s="25">
        <v>0</v>
      </c>
      <c r="E8" s="25">
        <v>7140</v>
      </c>
      <c r="F8" s="25">
        <v>5414</v>
      </c>
      <c r="G8" s="25">
        <v>1726</v>
      </c>
      <c r="H8" s="20">
        <f t="shared" si="0"/>
        <v>7140</v>
      </c>
    </row>
    <row r="9" spans="1:8" ht="16.5">
      <c r="A9" s="14" t="s">
        <v>6</v>
      </c>
      <c r="B9" s="58">
        <v>100</v>
      </c>
      <c r="C9" s="58">
        <v>2</v>
      </c>
      <c r="D9" s="59">
        <v>53280</v>
      </c>
      <c r="E9" s="59">
        <v>1997</v>
      </c>
      <c r="F9" s="59">
        <v>39417</v>
      </c>
      <c r="G9" s="59">
        <v>15860</v>
      </c>
      <c r="H9" s="60">
        <f t="shared" si="0"/>
        <v>55277</v>
      </c>
    </row>
    <row r="10" spans="1:8" ht="16.5">
      <c r="A10" s="18" t="s">
        <v>46</v>
      </c>
      <c r="B10" s="27"/>
      <c r="C10" s="27"/>
      <c r="D10" s="27"/>
      <c r="E10" s="27"/>
      <c r="F10" s="27">
        <f>SUM(F2:F9)</f>
        <v>187964</v>
      </c>
      <c r="G10" s="27">
        <f>SUM(G2:G9)</f>
        <v>101794</v>
      </c>
      <c r="H10" s="27">
        <f>SUM(H2:H9)</f>
        <v>289758</v>
      </c>
    </row>
    <row r="11" ht="16.5">
      <c r="H11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bestFit="1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16.5">
      <c r="A2" s="16" t="s">
        <v>14</v>
      </c>
      <c r="B2" s="14">
        <v>100</v>
      </c>
      <c r="C2" s="14">
        <v>3</v>
      </c>
      <c r="D2" s="25">
        <v>0</v>
      </c>
      <c r="E2" s="25">
        <v>68109</v>
      </c>
      <c r="F2" s="25">
        <v>26914</v>
      </c>
      <c r="G2" s="25">
        <v>41195</v>
      </c>
      <c r="H2" s="33">
        <f aca="true" t="shared" si="0" ref="H2:H9">D2+E2</f>
        <v>68109</v>
      </c>
    </row>
    <row r="3" spans="1:8" ht="16.5">
      <c r="A3" s="14" t="s">
        <v>3</v>
      </c>
      <c r="B3" s="14">
        <v>100</v>
      </c>
      <c r="C3" s="14">
        <v>3</v>
      </c>
      <c r="D3" s="25">
        <v>0</v>
      </c>
      <c r="E3" s="25">
        <v>17409</v>
      </c>
      <c r="F3" s="25">
        <v>6509</v>
      </c>
      <c r="G3" s="25">
        <v>10900</v>
      </c>
      <c r="H3" s="33">
        <f t="shared" si="0"/>
        <v>17409</v>
      </c>
    </row>
    <row r="4" spans="1:8" ht="16.5">
      <c r="A4" s="30" t="s">
        <v>21</v>
      </c>
      <c r="B4" s="14">
        <v>100</v>
      </c>
      <c r="C4" s="14">
        <v>3</v>
      </c>
      <c r="D4" s="25">
        <v>10741</v>
      </c>
      <c r="E4" s="25">
        <v>1632</v>
      </c>
      <c r="F4" s="25">
        <v>5301</v>
      </c>
      <c r="G4" s="25">
        <v>7072</v>
      </c>
      <c r="H4" s="33">
        <f t="shared" si="0"/>
        <v>12373</v>
      </c>
    </row>
    <row r="5" spans="1:8" ht="16.5">
      <c r="A5" s="30" t="s">
        <v>23</v>
      </c>
      <c r="B5" s="14">
        <v>100</v>
      </c>
      <c r="C5" s="14">
        <v>3</v>
      </c>
      <c r="D5" s="25">
        <v>2484</v>
      </c>
      <c r="E5" s="25">
        <v>1406</v>
      </c>
      <c r="F5" s="25">
        <v>1577</v>
      </c>
      <c r="G5" s="25">
        <v>2313</v>
      </c>
      <c r="H5" s="33">
        <f t="shared" si="0"/>
        <v>3890</v>
      </c>
    </row>
    <row r="6" spans="1:8" ht="16.5">
      <c r="A6" s="16" t="s">
        <v>15</v>
      </c>
      <c r="B6" s="14">
        <v>100</v>
      </c>
      <c r="C6" s="14">
        <v>3</v>
      </c>
      <c r="D6" s="25">
        <v>4388</v>
      </c>
      <c r="E6" s="25">
        <v>5185</v>
      </c>
      <c r="F6" s="25">
        <v>2545</v>
      </c>
      <c r="G6" s="25">
        <v>7028</v>
      </c>
      <c r="H6" s="33">
        <f t="shared" si="0"/>
        <v>9573</v>
      </c>
    </row>
    <row r="7" spans="1:8" ht="16.5">
      <c r="A7" s="14" t="s">
        <v>4</v>
      </c>
      <c r="B7" s="14">
        <v>100</v>
      </c>
      <c r="C7" s="14">
        <v>3</v>
      </c>
      <c r="D7" s="25">
        <v>4637</v>
      </c>
      <c r="E7" s="25">
        <v>232</v>
      </c>
      <c r="F7" s="25">
        <v>2196</v>
      </c>
      <c r="G7" s="25">
        <v>2673</v>
      </c>
      <c r="H7" s="33">
        <f t="shared" si="0"/>
        <v>4869</v>
      </c>
    </row>
    <row r="8" spans="1:8" ht="16.5">
      <c r="A8" s="14" t="s">
        <v>5</v>
      </c>
      <c r="B8" s="14">
        <v>100</v>
      </c>
      <c r="C8" s="14">
        <v>3</v>
      </c>
      <c r="D8" s="25">
        <v>0</v>
      </c>
      <c r="E8" s="25">
        <v>2102</v>
      </c>
      <c r="F8" s="25">
        <v>981</v>
      </c>
      <c r="G8" s="25">
        <v>1121</v>
      </c>
      <c r="H8" s="33">
        <f t="shared" si="0"/>
        <v>2102</v>
      </c>
    </row>
    <row r="9" spans="1:8" ht="16.5">
      <c r="A9" s="14" t="s">
        <v>6</v>
      </c>
      <c r="B9" s="58">
        <v>100</v>
      </c>
      <c r="C9" s="58">
        <v>3</v>
      </c>
      <c r="D9" s="59">
        <v>12663</v>
      </c>
      <c r="E9" s="59">
        <v>1829</v>
      </c>
      <c r="F9" s="59">
        <v>6533</v>
      </c>
      <c r="G9" s="59">
        <v>7959</v>
      </c>
      <c r="H9" s="61">
        <f t="shared" si="0"/>
        <v>14492</v>
      </c>
    </row>
    <row r="10" spans="1:8" ht="16.5">
      <c r="A10" s="18" t="s">
        <v>50</v>
      </c>
      <c r="B10" s="27"/>
      <c r="C10" s="27"/>
      <c r="D10" s="27"/>
      <c r="E10" s="27"/>
      <c r="F10" s="27">
        <f>SUM(F2:F9)</f>
        <v>52556</v>
      </c>
      <c r="G10" s="27">
        <f>SUM(G2:G9)</f>
        <v>80261</v>
      </c>
      <c r="H10" s="27">
        <f>SUM(H2:H9)</f>
        <v>132817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bestFit="1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16.5">
      <c r="A2" s="16" t="s">
        <v>14</v>
      </c>
      <c r="B2" s="14">
        <v>100</v>
      </c>
      <c r="C2" s="14">
        <v>4</v>
      </c>
      <c r="D2" s="25">
        <v>0</v>
      </c>
      <c r="E2" s="25">
        <v>93127</v>
      </c>
      <c r="F2" s="25">
        <v>36660</v>
      </c>
      <c r="G2" s="25">
        <v>56467</v>
      </c>
      <c r="H2" s="20">
        <f aca="true" t="shared" si="0" ref="H2:H9">D2+E2</f>
        <v>93127</v>
      </c>
    </row>
    <row r="3" spans="1:8" ht="16.5">
      <c r="A3" s="14" t="s">
        <v>3</v>
      </c>
      <c r="B3" s="14">
        <v>100</v>
      </c>
      <c r="C3" s="14">
        <v>4</v>
      </c>
      <c r="D3" s="25">
        <v>0</v>
      </c>
      <c r="E3" s="25">
        <v>26826</v>
      </c>
      <c r="F3" s="25">
        <v>11169</v>
      </c>
      <c r="G3" s="25">
        <v>15657</v>
      </c>
      <c r="H3" s="20">
        <f t="shared" si="0"/>
        <v>26826</v>
      </c>
    </row>
    <row r="4" spans="1:8" ht="16.5">
      <c r="A4" s="30" t="s">
        <v>21</v>
      </c>
      <c r="B4" s="14">
        <v>100</v>
      </c>
      <c r="C4" s="14">
        <v>4</v>
      </c>
      <c r="D4" s="25">
        <v>15327</v>
      </c>
      <c r="E4" s="25">
        <v>3355</v>
      </c>
      <c r="F4" s="25">
        <v>9182</v>
      </c>
      <c r="G4" s="25">
        <v>9500</v>
      </c>
      <c r="H4" s="20">
        <f t="shared" si="0"/>
        <v>18682</v>
      </c>
    </row>
    <row r="5" spans="1:8" ht="16.5">
      <c r="A5" s="30" t="s">
        <v>23</v>
      </c>
      <c r="B5" s="14">
        <v>100</v>
      </c>
      <c r="C5" s="14">
        <v>4</v>
      </c>
      <c r="D5" s="25">
        <v>4020</v>
      </c>
      <c r="E5" s="25">
        <v>3708</v>
      </c>
      <c r="F5" s="25">
        <v>4434</v>
      </c>
      <c r="G5" s="25">
        <v>3294</v>
      </c>
      <c r="H5" s="20">
        <f t="shared" si="0"/>
        <v>7728</v>
      </c>
    </row>
    <row r="6" spans="1:8" ht="16.5">
      <c r="A6" s="16" t="s">
        <v>15</v>
      </c>
      <c r="B6" s="14">
        <v>100</v>
      </c>
      <c r="C6" s="14">
        <v>4</v>
      </c>
      <c r="D6" s="25">
        <v>13340</v>
      </c>
      <c r="E6" s="25">
        <v>6086</v>
      </c>
      <c r="F6" s="25">
        <v>6142</v>
      </c>
      <c r="G6" s="25">
        <v>13284</v>
      </c>
      <c r="H6" s="20">
        <f t="shared" si="0"/>
        <v>19426</v>
      </c>
    </row>
    <row r="7" spans="1:8" ht="16.5">
      <c r="A7" s="14" t="s">
        <v>4</v>
      </c>
      <c r="B7" s="14">
        <v>100</v>
      </c>
      <c r="C7" s="14">
        <v>4</v>
      </c>
      <c r="D7" s="25">
        <v>8577</v>
      </c>
      <c r="E7" s="25">
        <v>429</v>
      </c>
      <c r="F7" s="25">
        <v>5784</v>
      </c>
      <c r="G7" s="25">
        <v>3222</v>
      </c>
      <c r="H7" s="20">
        <f t="shared" si="0"/>
        <v>9006</v>
      </c>
    </row>
    <row r="8" spans="1:8" ht="16.5">
      <c r="A8" s="14" t="s">
        <v>5</v>
      </c>
      <c r="B8" s="14">
        <v>100</v>
      </c>
      <c r="C8" s="14">
        <v>4</v>
      </c>
      <c r="D8" s="25">
        <v>0</v>
      </c>
      <c r="E8" s="25">
        <v>5465</v>
      </c>
      <c r="F8" s="25">
        <v>1824</v>
      </c>
      <c r="G8" s="25">
        <v>3641</v>
      </c>
      <c r="H8" s="20">
        <f t="shared" si="0"/>
        <v>5465</v>
      </c>
    </row>
    <row r="9" spans="1:8" ht="16.5">
      <c r="A9" s="14" t="s">
        <v>6</v>
      </c>
      <c r="B9" s="58">
        <v>100</v>
      </c>
      <c r="C9" s="58">
        <v>4</v>
      </c>
      <c r="D9" s="59">
        <v>24801</v>
      </c>
      <c r="E9" s="59">
        <v>3394</v>
      </c>
      <c r="F9" s="59">
        <v>14264</v>
      </c>
      <c r="G9" s="59">
        <v>13931</v>
      </c>
      <c r="H9" s="60">
        <f t="shared" si="0"/>
        <v>28195</v>
      </c>
    </row>
    <row r="10" spans="1:8" ht="16.5">
      <c r="A10" s="18" t="s">
        <v>47</v>
      </c>
      <c r="B10" s="27"/>
      <c r="C10" s="27"/>
      <c r="D10" s="27"/>
      <c r="E10" s="27"/>
      <c r="F10" s="27">
        <f>SUM(F2:F9)</f>
        <v>89459</v>
      </c>
      <c r="G10" s="27">
        <f>SUM(G2:G9)</f>
        <v>118996</v>
      </c>
      <c r="H10" s="27">
        <f>SUM(H2:H9)</f>
        <v>208455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bestFit="1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16.5">
      <c r="A2" s="16" t="s">
        <v>14</v>
      </c>
      <c r="B2" s="14">
        <v>100</v>
      </c>
      <c r="C2" s="14">
        <v>5</v>
      </c>
      <c r="D2" s="25">
        <v>0</v>
      </c>
      <c r="E2" s="25">
        <v>84117</v>
      </c>
      <c r="F2" s="25">
        <v>37650</v>
      </c>
      <c r="G2" s="25">
        <v>46467</v>
      </c>
      <c r="H2" s="20">
        <f aca="true" t="shared" si="0" ref="H2:H9">D2+E2</f>
        <v>84117</v>
      </c>
    </row>
    <row r="3" spans="1:8" ht="16.5">
      <c r="A3" s="14" t="s">
        <v>3</v>
      </c>
      <c r="B3" s="14">
        <v>100</v>
      </c>
      <c r="C3" s="14">
        <v>5</v>
      </c>
      <c r="D3" s="25">
        <v>0</v>
      </c>
      <c r="E3" s="25">
        <v>19003</v>
      </c>
      <c r="F3" s="25">
        <v>9733</v>
      </c>
      <c r="G3" s="25">
        <v>9270</v>
      </c>
      <c r="H3" s="20">
        <f t="shared" si="0"/>
        <v>19003</v>
      </c>
    </row>
    <row r="4" spans="1:8" ht="16.5">
      <c r="A4" s="30" t="s">
        <v>21</v>
      </c>
      <c r="B4" s="14">
        <v>100</v>
      </c>
      <c r="C4" s="14">
        <v>5</v>
      </c>
      <c r="D4" s="25">
        <v>14597</v>
      </c>
      <c r="E4" s="25">
        <v>4865</v>
      </c>
      <c r="F4" s="25">
        <v>7587</v>
      </c>
      <c r="G4" s="25">
        <v>11875</v>
      </c>
      <c r="H4" s="33">
        <f t="shared" si="0"/>
        <v>19462</v>
      </c>
    </row>
    <row r="5" spans="1:8" ht="16.5">
      <c r="A5" s="30" t="s">
        <v>23</v>
      </c>
      <c r="B5" s="14">
        <v>100</v>
      </c>
      <c r="C5" s="14">
        <v>5</v>
      </c>
      <c r="D5" s="25">
        <v>3801</v>
      </c>
      <c r="E5" s="25">
        <v>3293</v>
      </c>
      <c r="F5" s="25">
        <v>2566</v>
      </c>
      <c r="G5" s="25">
        <v>4528</v>
      </c>
      <c r="H5" s="33">
        <f t="shared" si="0"/>
        <v>7094</v>
      </c>
    </row>
    <row r="6" spans="1:8" ht="16.5">
      <c r="A6" s="16" t="s">
        <v>15</v>
      </c>
      <c r="B6" s="14">
        <v>100</v>
      </c>
      <c r="C6" s="14">
        <v>5</v>
      </c>
      <c r="D6" s="25">
        <v>7390</v>
      </c>
      <c r="E6" s="25">
        <v>5297</v>
      </c>
      <c r="F6" s="25">
        <v>4796</v>
      </c>
      <c r="G6" s="25">
        <v>7891</v>
      </c>
      <c r="H6" s="33">
        <f t="shared" si="0"/>
        <v>12687</v>
      </c>
    </row>
    <row r="7" spans="1:8" ht="16.5">
      <c r="A7" s="14" t="s">
        <v>4</v>
      </c>
      <c r="B7" s="14">
        <v>100</v>
      </c>
      <c r="C7" s="14">
        <v>5</v>
      </c>
      <c r="D7" s="25">
        <v>3906</v>
      </c>
      <c r="E7" s="25">
        <v>195</v>
      </c>
      <c r="F7" s="25">
        <v>2135</v>
      </c>
      <c r="G7" s="25">
        <v>1966</v>
      </c>
      <c r="H7" s="33">
        <f t="shared" si="0"/>
        <v>4101</v>
      </c>
    </row>
    <row r="8" spans="1:8" ht="16.5">
      <c r="A8" s="14" t="s">
        <v>5</v>
      </c>
      <c r="B8" s="14">
        <v>100</v>
      </c>
      <c r="C8" s="14">
        <v>5</v>
      </c>
      <c r="D8" s="25">
        <v>0</v>
      </c>
      <c r="E8" s="25">
        <v>3754</v>
      </c>
      <c r="F8" s="25">
        <v>1355</v>
      </c>
      <c r="G8" s="25">
        <v>2399</v>
      </c>
      <c r="H8" s="33">
        <f t="shared" si="0"/>
        <v>3754</v>
      </c>
    </row>
    <row r="9" spans="1:8" ht="16.5">
      <c r="A9" s="14" t="s">
        <v>6</v>
      </c>
      <c r="B9" s="58">
        <v>100</v>
      </c>
      <c r="C9" s="58">
        <v>5</v>
      </c>
      <c r="D9" s="59">
        <v>16222</v>
      </c>
      <c r="E9" s="59">
        <v>1613</v>
      </c>
      <c r="F9" s="59">
        <v>8571</v>
      </c>
      <c r="G9" s="59">
        <v>9264</v>
      </c>
      <c r="H9" s="61">
        <f t="shared" si="0"/>
        <v>17835</v>
      </c>
    </row>
    <row r="10" spans="1:8" ht="16.5">
      <c r="A10" s="18" t="s">
        <v>46</v>
      </c>
      <c r="B10" s="27"/>
      <c r="C10" s="27"/>
      <c r="D10" s="27"/>
      <c r="E10" s="27"/>
      <c r="F10" s="27">
        <f>SUM(F2:F9)</f>
        <v>74393</v>
      </c>
      <c r="G10" s="27">
        <f>SUM(G2:G9)</f>
        <v>93660</v>
      </c>
      <c r="H10" s="27">
        <f>SUM(H2:H9)</f>
        <v>168053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bestFit="1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16.5">
      <c r="A2" s="16" t="s">
        <v>25</v>
      </c>
      <c r="B2" s="14">
        <v>100</v>
      </c>
      <c r="C2" s="14">
        <v>6</v>
      </c>
      <c r="D2" s="25">
        <v>0</v>
      </c>
      <c r="E2" s="25">
        <v>78212</v>
      </c>
      <c r="F2" s="25">
        <v>40145</v>
      </c>
      <c r="G2" s="25">
        <v>38067</v>
      </c>
      <c r="H2" s="20">
        <f aca="true" t="shared" si="0" ref="H2:H9">D2+E2</f>
        <v>78212</v>
      </c>
    </row>
    <row r="3" spans="1:8" ht="16.5">
      <c r="A3" s="14" t="s">
        <v>3</v>
      </c>
      <c r="B3" s="14">
        <v>100</v>
      </c>
      <c r="C3" s="14">
        <v>6</v>
      </c>
      <c r="D3" s="25">
        <v>0</v>
      </c>
      <c r="E3" s="25">
        <v>19881</v>
      </c>
      <c r="F3" s="25">
        <v>8637</v>
      </c>
      <c r="G3" s="25">
        <v>11244</v>
      </c>
      <c r="H3" s="20">
        <f t="shared" si="0"/>
        <v>19881</v>
      </c>
    </row>
    <row r="4" spans="1:8" ht="16.5">
      <c r="A4" s="30" t="s">
        <v>26</v>
      </c>
      <c r="B4" s="14">
        <v>100</v>
      </c>
      <c r="C4" s="14">
        <v>6</v>
      </c>
      <c r="D4" s="25">
        <v>14704</v>
      </c>
      <c r="E4" s="25">
        <v>3022</v>
      </c>
      <c r="F4" s="25">
        <v>7457</v>
      </c>
      <c r="G4" s="25">
        <v>10269</v>
      </c>
      <c r="H4" s="20">
        <f t="shared" si="0"/>
        <v>17726</v>
      </c>
    </row>
    <row r="5" spans="1:8" ht="16.5">
      <c r="A5" s="30" t="s">
        <v>27</v>
      </c>
      <c r="B5" s="14">
        <v>100</v>
      </c>
      <c r="C5" s="14">
        <v>6</v>
      </c>
      <c r="D5" s="25">
        <v>4078</v>
      </c>
      <c r="E5" s="25">
        <v>2931</v>
      </c>
      <c r="F5" s="25">
        <v>3449</v>
      </c>
      <c r="G5" s="25">
        <v>3560</v>
      </c>
      <c r="H5" s="20">
        <f t="shared" si="0"/>
        <v>7009</v>
      </c>
    </row>
    <row r="6" spans="1:8" ht="16.5">
      <c r="A6" s="16" t="s">
        <v>28</v>
      </c>
      <c r="B6" s="14">
        <v>100</v>
      </c>
      <c r="C6" s="14">
        <v>6</v>
      </c>
      <c r="D6" s="25">
        <v>10753</v>
      </c>
      <c r="E6" s="25">
        <v>8126</v>
      </c>
      <c r="F6" s="25">
        <v>4150</v>
      </c>
      <c r="G6" s="25">
        <v>14729</v>
      </c>
      <c r="H6" s="20">
        <f t="shared" si="0"/>
        <v>18879</v>
      </c>
    </row>
    <row r="7" spans="1:8" ht="16.5">
      <c r="A7" s="14" t="s">
        <v>4</v>
      </c>
      <c r="B7" s="14">
        <v>100</v>
      </c>
      <c r="C7" s="14">
        <v>6</v>
      </c>
      <c r="D7" s="25">
        <v>6261</v>
      </c>
      <c r="E7" s="25">
        <v>313</v>
      </c>
      <c r="F7" s="25">
        <v>3251</v>
      </c>
      <c r="G7" s="25">
        <v>3323</v>
      </c>
      <c r="H7" s="20">
        <f t="shared" si="0"/>
        <v>6574</v>
      </c>
    </row>
    <row r="8" spans="1:8" ht="16.5">
      <c r="A8" s="14" t="s">
        <v>5</v>
      </c>
      <c r="B8" s="14">
        <v>100</v>
      </c>
      <c r="C8" s="14">
        <v>6</v>
      </c>
      <c r="D8" s="25">
        <v>0</v>
      </c>
      <c r="E8" s="25">
        <v>4655</v>
      </c>
      <c r="F8" s="25">
        <v>1436</v>
      </c>
      <c r="G8" s="25">
        <v>3219</v>
      </c>
      <c r="H8" s="20">
        <f t="shared" si="0"/>
        <v>4655</v>
      </c>
    </row>
    <row r="9" spans="1:8" ht="16.5">
      <c r="A9" s="14" t="s">
        <v>6</v>
      </c>
      <c r="B9" s="58">
        <v>100</v>
      </c>
      <c r="C9" s="58">
        <v>6</v>
      </c>
      <c r="D9" s="59">
        <v>22862</v>
      </c>
      <c r="E9" s="59">
        <v>1160</v>
      </c>
      <c r="F9" s="59">
        <v>11840</v>
      </c>
      <c r="G9" s="59">
        <v>12182</v>
      </c>
      <c r="H9" s="60">
        <f t="shared" si="0"/>
        <v>24022</v>
      </c>
    </row>
    <row r="10" spans="1:8" ht="16.5">
      <c r="A10" s="18" t="s">
        <v>49</v>
      </c>
      <c r="B10" s="27"/>
      <c r="C10" s="27"/>
      <c r="D10" s="27"/>
      <c r="E10" s="27"/>
      <c r="F10" s="27">
        <f>SUM(F2:F9)</f>
        <v>80365</v>
      </c>
      <c r="G10" s="27">
        <f>SUM(G2:G9)</f>
        <v>96593</v>
      </c>
      <c r="H10" s="27">
        <f>SUM(H2:H9)</f>
        <v>176958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bestFit="1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16.5">
      <c r="A2" s="16" t="s">
        <v>14</v>
      </c>
      <c r="B2" s="14">
        <v>100</v>
      </c>
      <c r="C2" s="14">
        <v>7</v>
      </c>
      <c r="D2" s="25">
        <v>0</v>
      </c>
      <c r="E2" s="25">
        <v>107310</v>
      </c>
      <c r="F2" s="25">
        <v>37140</v>
      </c>
      <c r="G2" s="25">
        <v>70170</v>
      </c>
      <c r="H2" s="33">
        <f>D2+E2</f>
        <v>107310</v>
      </c>
    </row>
    <row r="3" spans="1:8" ht="16.5">
      <c r="A3" s="14" t="s">
        <v>3</v>
      </c>
      <c r="B3" s="14">
        <v>100</v>
      </c>
      <c r="C3" s="35">
        <v>7</v>
      </c>
      <c r="D3" s="25">
        <v>0</v>
      </c>
      <c r="E3" s="25">
        <v>183513</v>
      </c>
      <c r="F3" s="25">
        <v>108078</v>
      </c>
      <c r="G3" s="25">
        <v>75435</v>
      </c>
      <c r="H3" s="36">
        <f aca="true" t="shared" si="0" ref="H3:H9">D3+E3</f>
        <v>183513</v>
      </c>
    </row>
    <row r="4" spans="1:8" ht="16.5">
      <c r="A4" s="30" t="s">
        <v>21</v>
      </c>
      <c r="B4" s="14">
        <v>100</v>
      </c>
      <c r="C4" s="14">
        <v>7</v>
      </c>
      <c r="D4" s="25">
        <v>26617</v>
      </c>
      <c r="E4" s="25">
        <v>5000</v>
      </c>
      <c r="F4" s="25">
        <v>14191</v>
      </c>
      <c r="G4" s="25">
        <v>17426</v>
      </c>
      <c r="H4" s="33">
        <f t="shared" si="0"/>
        <v>31617</v>
      </c>
    </row>
    <row r="5" spans="1:8" ht="16.5">
      <c r="A5" s="30" t="s">
        <v>23</v>
      </c>
      <c r="B5" s="14">
        <v>100</v>
      </c>
      <c r="C5" s="14">
        <v>7</v>
      </c>
      <c r="D5" s="25">
        <v>8918</v>
      </c>
      <c r="E5" s="25">
        <v>7598</v>
      </c>
      <c r="F5" s="25">
        <v>7933</v>
      </c>
      <c r="G5" s="25">
        <v>8583</v>
      </c>
      <c r="H5" s="33">
        <f t="shared" si="0"/>
        <v>16516</v>
      </c>
    </row>
    <row r="6" spans="1:8" ht="16.5">
      <c r="A6" s="16" t="s">
        <v>15</v>
      </c>
      <c r="B6" s="14">
        <v>100</v>
      </c>
      <c r="C6" s="14">
        <v>7</v>
      </c>
      <c r="D6" s="25">
        <v>12131</v>
      </c>
      <c r="E6" s="25">
        <v>27303</v>
      </c>
      <c r="F6" s="25">
        <v>15125</v>
      </c>
      <c r="G6" s="25">
        <v>24309</v>
      </c>
      <c r="H6" s="33">
        <f t="shared" si="0"/>
        <v>39434</v>
      </c>
    </row>
    <row r="7" spans="1:8" ht="16.5">
      <c r="A7" s="14" t="s">
        <v>4</v>
      </c>
      <c r="B7" s="14">
        <v>100</v>
      </c>
      <c r="C7" s="14">
        <v>7</v>
      </c>
      <c r="D7" s="25">
        <v>15139</v>
      </c>
      <c r="E7" s="25">
        <v>757</v>
      </c>
      <c r="F7" s="25">
        <v>7139</v>
      </c>
      <c r="G7" s="25">
        <v>8757</v>
      </c>
      <c r="H7" s="33">
        <f t="shared" si="0"/>
        <v>15896</v>
      </c>
    </row>
    <row r="8" spans="1:8" ht="16.5">
      <c r="A8" s="14" t="s">
        <v>5</v>
      </c>
      <c r="B8" s="14">
        <v>100</v>
      </c>
      <c r="C8" s="14">
        <v>7</v>
      </c>
      <c r="D8" s="25">
        <v>0</v>
      </c>
      <c r="E8" s="25">
        <v>7615</v>
      </c>
      <c r="F8" s="25">
        <v>2179</v>
      </c>
      <c r="G8" s="25">
        <v>5436</v>
      </c>
      <c r="H8" s="33">
        <f t="shared" si="0"/>
        <v>7615</v>
      </c>
    </row>
    <row r="9" spans="1:8" ht="16.5">
      <c r="A9" s="14" t="s">
        <v>6</v>
      </c>
      <c r="B9" s="58">
        <v>100</v>
      </c>
      <c r="C9" s="58">
        <v>7</v>
      </c>
      <c r="D9" s="59">
        <v>55356</v>
      </c>
      <c r="E9" s="59">
        <v>4686</v>
      </c>
      <c r="F9" s="59">
        <v>27690</v>
      </c>
      <c r="G9" s="59">
        <v>32352</v>
      </c>
      <c r="H9" s="61">
        <f t="shared" si="0"/>
        <v>60042</v>
      </c>
    </row>
    <row r="10" spans="1:8" ht="16.5">
      <c r="A10" s="18" t="s">
        <v>48</v>
      </c>
      <c r="B10" s="27"/>
      <c r="C10" s="27"/>
      <c r="D10" s="15"/>
      <c r="E10" s="15"/>
      <c r="F10" s="15">
        <f>SUM(F2:F9)</f>
        <v>219475</v>
      </c>
      <c r="G10" s="15">
        <f>SUM(G2:G9)</f>
        <v>242468</v>
      </c>
      <c r="H10" s="15">
        <f>SUM(H2:H9)</f>
        <v>461943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bestFit="1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16.5">
      <c r="A2" s="16" t="s">
        <v>29</v>
      </c>
      <c r="B2" s="14">
        <v>100</v>
      </c>
      <c r="C2" s="14">
        <v>8</v>
      </c>
      <c r="D2" s="25">
        <v>0</v>
      </c>
      <c r="E2" s="25">
        <v>96235</v>
      </c>
      <c r="F2" s="25">
        <v>33003</v>
      </c>
      <c r="G2" s="25">
        <v>63232</v>
      </c>
      <c r="H2" s="20">
        <f aca="true" t="shared" si="0" ref="H2:H9">D2+E2</f>
        <v>96235</v>
      </c>
    </row>
    <row r="3" spans="1:8" ht="16.5">
      <c r="A3" s="14" t="s">
        <v>3</v>
      </c>
      <c r="B3" s="14">
        <v>100</v>
      </c>
      <c r="C3" s="35">
        <v>8</v>
      </c>
      <c r="D3" s="25">
        <v>0</v>
      </c>
      <c r="E3" s="25">
        <v>172789</v>
      </c>
      <c r="F3" s="25">
        <v>91400</v>
      </c>
      <c r="G3" s="25">
        <v>81389</v>
      </c>
      <c r="H3" s="37">
        <f t="shared" si="0"/>
        <v>172789</v>
      </c>
    </row>
    <row r="4" spans="1:8" ht="16.5">
      <c r="A4" s="30" t="s">
        <v>30</v>
      </c>
      <c r="B4" s="14">
        <v>100</v>
      </c>
      <c r="C4" s="14">
        <v>8</v>
      </c>
      <c r="D4" s="25">
        <v>18065</v>
      </c>
      <c r="E4" s="25">
        <v>2600</v>
      </c>
      <c r="F4" s="25">
        <v>8099</v>
      </c>
      <c r="G4" s="25">
        <v>12566</v>
      </c>
      <c r="H4" s="20">
        <f t="shared" si="0"/>
        <v>20665</v>
      </c>
    </row>
    <row r="5" spans="1:8" ht="16.5">
      <c r="A5" s="30" t="s">
        <v>31</v>
      </c>
      <c r="B5" s="14">
        <v>100</v>
      </c>
      <c r="C5" s="14">
        <v>8</v>
      </c>
      <c r="D5" s="25">
        <v>6410</v>
      </c>
      <c r="E5" s="25">
        <v>5249</v>
      </c>
      <c r="F5" s="25">
        <v>4925</v>
      </c>
      <c r="G5" s="25">
        <v>6734</v>
      </c>
      <c r="H5" s="20">
        <f t="shared" si="0"/>
        <v>11659</v>
      </c>
    </row>
    <row r="6" spans="1:8" ht="16.5">
      <c r="A6" s="16" t="s">
        <v>32</v>
      </c>
      <c r="B6" s="14">
        <v>100</v>
      </c>
      <c r="C6" s="14">
        <v>8</v>
      </c>
      <c r="D6" s="25">
        <v>26059</v>
      </c>
      <c r="E6" s="25">
        <v>10042</v>
      </c>
      <c r="F6" s="25">
        <v>11552</v>
      </c>
      <c r="G6" s="25">
        <v>24549</v>
      </c>
      <c r="H6" s="20">
        <f t="shared" si="0"/>
        <v>36101</v>
      </c>
    </row>
    <row r="7" spans="1:8" ht="16.5">
      <c r="A7" s="14" t="s">
        <v>4</v>
      </c>
      <c r="B7" s="14">
        <v>100</v>
      </c>
      <c r="C7" s="14">
        <v>8</v>
      </c>
      <c r="D7" s="25">
        <v>11544</v>
      </c>
      <c r="E7" s="25">
        <v>577</v>
      </c>
      <c r="F7" s="25">
        <v>4191</v>
      </c>
      <c r="G7" s="25">
        <v>7930</v>
      </c>
      <c r="H7" s="20">
        <f t="shared" si="0"/>
        <v>12121</v>
      </c>
    </row>
    <row r="8" spans="1:8" ht="16.5">
      <c r="A8" s="14" t="s">
        <v>5</v>
      </c>
      <c r="B8" s="14">
        <v>100</v>
      </c>
      <c r="C8" s="14">
        <v>8</v>
      </c>
      <c r="D8" s="25">
        <v>0</v>
      </c>
      <c r="E8" s="25">
        <v>5067</v>
      </c>
      <c r="F8" s="25">
        <v>1410</v>
      </c>
      <c r="G8" s="25">
        <v>3657</v>
      </c>
      <c r="H8" s="20">
        <f t="shared" si="0"/>
        <v>5067</v>
      </c>
    </row>
    <row r="9" spans="1:8" ht="16.5">
      <c r="A9" s="14" t="s">
        <v>6</v>
      </c>
      <c r="B9" s="58">
        <v>100</v>
      </c>
      <c r="C9" s="58">
        <v>8</v>
      </c>
      <c r="D9" s="59">
        <v>41739</v>
      </c>
      <c r="E9" s="59">
        <v>1908</v>
      </c>
      <c r="F9" s="59">
        <v>26371</v>
      </c>
      <c r="G9" s="59">
        <v>17276</v>
      </c>
      <c r="H9" s="60">
        <f t="shared" si="0"/>
        <v>43647</v>
      </c>
    </row>
    <row r="10" spans="1:8" ht="16.5">
      <c r="A10" s="18" t="s">
        <v>47</v>
      </c>
      <c r="B10" s="27"/>
      <c r="C10" s="27"/>
      <c r="D10" s="27"/>
      <c r="E10" s="27"/>
      <c r="F10" s="27">
        <f>SUM(F2:F9)</f>
        <v>180951</v>
      </c>
      <c r="G10" s="27">
        <f>SUM(G2:G9)</f>
        <v>217333</v>
      </c>
      <c r="H10" s="27">
        <f>SUM(H2:H9)</f>
        <v>398284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花東縱谷國家風景區管理處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花東縱谷國家風景區管理處</dc:creator>
  <cp:keywords/>
  <dc:description/>
  <cp:lastModifiedBy>erv-user</cp:lastModifiedBy>
  <cp:lastPrinted>2011-11-23T03:05:15Z</cp:lastPrinted>
  <dcterms:created xsi:type="dcterms:W3CDTF">2005-09-19T04:28:14Z</dcterms:created>
  <dcterms:modified xsi:type="dcterms:W3CDTF">2013-11-28T02:14:02Z</dcterms:modified>
  <cp:category/>
  <cp:version/>
  <cp:contentType/>
  <cp:contentStatus/>
</cp:coreProperties>
</file>