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4" rupBuild="14420"/>
  <workbookPr defaultThemeVersion="124226"/>
  <mc:AlternateContent>
    <mc:Choice Requires="x15">
      <x15ac:absPath xmlns:x15ac="http://schemas.microsoft.com/office/spreadsheetml/2010/11/ac" url="C:\Users\EndSound\IdeaProjects\TST-data\backend-inoutbound\src\main\resources\"/>
    </mc:Choice>
  </mc:AlternateContent>
  <bookViews>
    <workbookView windowHeight="6420" windowWidth="18075" xWindow="720" yWindow="390"/>
  </bookViews>
  <sheets>
    <sheet name="出國按性別及年齡" r:id="rId1" sheetId="3"/>
  </sheets>
  <definedNames>
    <definedName localSheetId="0" name="_xlnm.Print_Area">出國按性別及年齡!$A$1:$M$43</definedName>
  </definedNames>
  <calcPr calcId="152511"/>
</workbook>
</file>

<file path=xl/calcChain.xml><?xml version="1.0" encoding="utf-8"?>
<calcChain xmlns="http://schemas.openxmlformats.org/spreadsheetml/2006/main">
  <c i="3" l="1" r="H19"/>
  <c i="3" r="I19"/>
  <c i="3" r="J19"/>
  <c i="3" r="K19"/>
  <c i="3" r="L19"/>
  <c i="3" r="M19"/>
  <c i="3" r="H23"/>
  <c i="3" r="I23"/>
  <c i="3" r="J23"/>
  <c i="3" r="K23"/>
  <c i="3" r="L23"/>
  <c i="3" r="M23"/>
  <c i="3" r="H32"/>
  <c i="3" r="I32"/>
  <c i="3" r="J32"/>
  <c i="3" r="K32"/>
  <c i="3" r="L32"/>
  <c i="3" r="M32"/>
  <c i="3" r="H37"/>
  <c i="3" r="I37"/>
  <c i="3" r="J37"/>
  <c i="3" r="K37"/>
  <c i="3" r="L37"/>
  <c i="3" r="M37"/>
  <c i="3" r="H40"/>
  <c i="3" r="I40"/>
  <c i="3" r="J40"/>
  <c i="3" r="K40"/>
  <c i="3" r="L40"/>
  <c i="3" r="M40"/>
  <c i="3" r="H43"/>
  <c i="3" r="I43"/>
  <c i="3" r="J43"/>
  <c i="3" r="K43"/>
  <c i="3" r="L43"/>
  <c i="3" r="M43"/>
  <c i="3" r="F4"/>
  <c i="3" r="F5"/>
  <c i="3" r="F6"/>
  <c i="3" r="F7"/>
  <c i="3" r="F8"/>
  <c i="3" r="F9"/>
  <c i="3" r="F10"/>
  <c i="3" r="F11"/>
  <c i="3" r="F12"/>
  <c i="3" r="F13"/>
  <c i="3" r="F14"/>
  <c i="3" r="F15"/>
  <c i="3" r="F16"/>
  <c i="3" r="F17"/>
  <c i="3" r="F18"/>
  <c i="3" r="F19"/>
  <c i="3" r="F20"/>
  <c i="3" r="F21"/>
  <c i="3" r="F22"/>
  <c i="3" r="F23"/>
  <c i="3" r="F24"/>
  <c i="3" r="F25"/>
  <c i="3" r="F26"/>
  <c i="3" r="F27"/>
  <c i="3" r="F28"/>
  <c i="3" r="F29"/>
  <c i="3" r="F30"/>
  <c i="3" r="F31"/>
  <c i="3" r="F32"/>
  <c i="3" r="F33"/>
  <c i="3" r="F34"/>
  <c i="3" r="F35"/>
  <c i="3" r="F36"/>
  <c i="3" r="F37"/>
  <c i="3" r="F38"/>
  <c i="3" r="F39"/>
  <c i="3" r="F40"/>
  <c i="3" r="F41"/>
  <c i="3" r="F42"/>
  <c i="3" r="F43"/>
  <c i="3" r="F3"/>
  <c i="3" r="D19"/>
  <c i="3" r="D23"/>
  <c i="3" r="D32"/>
  <c i="3" r="D37"/>
  <c i="3" r="D40"/>
  <c i="3" r="D43"/>
  <c i="3" r="E43"/>
  <c i="3" r="G43"/>
  <c i="3" r="E40"/>
  <c i="3" r="G40"/>
  <c i="3" r="E37"/>
  <c i="3" r="G37"/>
  <c i="3" r="E32"/>
  <c i="3" r="G32"/>
  <c i="3" r="E23"/>
  <c i="3" r="G23"/>
  <c i="3" r="E19"/>
  <c i="3" r="G19"/>
  <c i="3" r="C43"/>
  <c i="3" r="C40"/>
  <c i="3" r="C37"/>
  <c i="3" r="C32"/>
  <c i="3" r="C19"/>
  <c i="3" l="1" r="C23"/>
</calcChain>
</file>

<file path=xl/sharedStrings.xml><?xml version="1.0" encoding="utf-8"?>
<sst xmlns="http://schemas.openxmlformats.org/spreadsheetml/2006/main" count="101" uniqueCount="61">
  <si>
    <t>亞洲地區</t>
  </si>
  <si>
    <t>香港 Hong Kong</t>
  </si>
  <si>
    <t>澳門 Macao</t>
  </si>
  <si>
    <t>大陸 Mainland China</t>
  </si>
  <si>
    <t>日本 Japan</t>
  </si>
  <si>
    <t>韓國 Korea,Republic of</t>
  </si>
  <si>
    <t>新加坡 Singapore</t>
  </si>
  <si>
    <t>馬來西亞 Malaysia</t>
  </si>
  <si>
    <t>泰國 Thailand</t>
  </si>
  <si>
    <t>菲律賓 Philippines</t>
  </si>
  <si>
    <t>印尼 Indonesia</t>
  </si>
  <si>
    <t>汶淶 Brunei</t>
  </si>
  <si>
    <t>越南 Vietnam</t>
  </si>
  <si>
    <t>緬甸 Myanmar</t>
  </si>
  <si>
    <t>柬埔寨 Cambodia</t>
  </si>
  <si>
    <t>阿拉伯聯合大公國 United Arab Emirates</t>
  </si>
  <si>
    <t>土耳其 Turkey</t>
  </si>
  <si>
    <t>亞洲其他地區 Others</t>
  </si>
  <si>
    <t>亞洲合計 Total</t>
  </si>
  <si>
    <t>美洲地區</t>
  </si>
  <si>
    <t>美國 United States of America</t>
  </si>
  <si>
    <t>加拿大 Canada</t>
  </si>
  <si>
    <t>美洲其他地區 Others</t>
  </si>
  <si>
    <t>歐洲地區</t>
  </si>
  <si>
    <t>法國 France</t>
  </si>
  <si>
    <t>德國 Germany</t>
  </si>
  <si>
    <t>義大利 Italy</t>
  </si>
  <si>
    <t>荷蘭 Netherlands</t>
  </si>
  <si>
    <t>瑞士 Switzerland</t>
  </si>
  <si>
    <t>英國 United Kingdom</t>
  </si>
  <si>
    <t>奧地利 Austria</t>
  </si>
  <si>
    <t>歐洲其他地區 Others</t>
  </si>
  <si>
    <t>歐洲合計 Total</t>
  </si>
  <si>
    <t>大洋洲</t>
  </si>
  <si>
    <t>澳大利亞 Australia</t>
  </si>
  <si>
    <t>紐西蘭 New Zealand</t>
  </si>
  <si>
    <t>帛琉 Palau</t>
  </si>
  <si>
    <t>大洋洲其他地區 Others</t>
  </si>
  <si>
    <t>大洋洲合計 Total</t>
  </si>
  <si>
    <t>南非 S.Africa</t>
  </si>
  <si>
    <t>非洲合計 Total</t>
  </si>
  <si>
    <t>其他 Others</t>
  </si>
  <si>
    <t>總計 Grand Total</t>
  </si>
  <si>
    <r>
      <t xml:space="preserve">首站抵達地
</t>
    </r>
    <r>
      <rPr>
        <sz val="9"/>
        <rFont val="Times New Roman"/>
        <family val="1"/>
      </rPr>
      <t>First Destination</t>
    </r>
    <phoneticPr fontId="2" type="noConversion"/>
  </si>
  <si>
    <r>
      <t xml:space="preserve">男
</t>
    </r>
    <r>
      <rPr>
        <sz val="9"/>
        <rFont val="Times New Roman"/>
        <family val="1"/>
      </rPr>
      <t>Male</t>
    </r>
    <phoneticPr fontId="2" type="noConversion"/>
  </si>
  <si>
    <r>
      <t xml:space="preserve">女
</t>
    </r>
    <r>
      <rPr>
        <sz val="9"/>
        <rFont val="Times New Roman"/>
        <family val="1"/>
      </rPr>
      <t>Female</t>
    </r>
    <phoneticPr fontId="2" type="noConversion"/>
  </si>
  <si>
    <r>
      <t>隨行</t>
    </r>
    <r>
      <rPr>
        <sz val="9"/>
        <rFont val="Times New Roman"/>
        <family val="1"/>
      </rPr>
      <t>Follows</t>
    </r>
    <phoneticPr fontId="2" type="noConversion"/>
  </si>
  <si>
    <r>
      <t xml:space="preserve">合計
</t>
    </r>
    <r>
      <rPr>
        <sz val="9"/>
        <rFont val="Times New Roman"/>
        <family val="1"/>
      </rPr>
      <t>Total</t>
    </r>
    <phoneticPr fontId="2" type="noConversion"/>
  </si>
  <si>
    <t>12歲以下
12 years old
and Under</t>
  </si>
  <si>
    <t>13-19
歲
years old</t>
  </si>
  <si>
    <t>20-29
歲
years old</t>
  </si>
  <si>
    <t>30-39
歲
years old</t>
  </si>
  <si>
    <t>40-49
歲
years old</t>
  </si>
  <si>
    <t>50-59
歲
years old</t>
  </si>
  <si>
    <t>60歲以上
60 years old
and Over</t>
  </si>
  <si>
    <t>美洲合計 Totals</t>
  </si>
  <si>
    <t>非洲</t>
  </si>
  <si>
    <t>非洲其他地區 Others</t>
  </si>
  <si>
    <t>表2-3 115年7月中華民國國民出國人次－按性別及年齡分
Table 2-3 Outbound Departures of Nationals of the
Republic of China by Gender and by Age, July,2026</t>
  </si>
  <si>
    <t/>
  </si>
  <si>
    <t>註: 因國人出境數據以飛航到達首站為統計原則，另含不固定包機航程等因素，故國人赴各國實際數據請以各目的地國家官方公布入境數字為準。
資料來源：內政部移民署。
As departure destination data is based on an outgoing flight’s first stop, and is also affected by issues related to charter flights, please refer to official entry figures from destination countries for the most accurate data on flight destinations.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</si>
</sst>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9" x14ac:knownFonts="1">
    <font>
      <sz val="12"/>
      <color theme="1"/>
      <name val="新細明體"/>
      <family val="1"/>
      <charset val="136"/>
      <scheme val="minor"/>
    </font>
    <font>
      <sz val="16"/>
      <name val="標楷體"/>
      <family val="4"/>
      <charset val="136"/>
    </font>
    <font>
      <sz val="9"/>
      <name val="新細明體"/>
      <family val="1"/>
      <charset val="136"/>
    </font>
    <font>
      <sz val="10"/>
      <name val="新細明體"/>
      <family val="1"/>
      <charset val="136"/>
    </font>
    <font>
      <sz val="10"/>
      <color theme="1"/>
      <name val="新細明體"/>
      <family val="1"/>
      <charset val="136"/>
      <scheme val="minor"/>
    </font>
    <font>
      <sz val="9"/>
      <name val="新細明體"/>
      <family val="1"/>
      <charset val="136"/>
      <scheme val="minor"/>
    </font>
    <font>
      <sz val="9"/>
      <name val="Times New Roman"/>
      <family val="1"/>
    </font>
    <font>
      <sz val="9"/>
      <name val="細明體"/>
      <family val="3"/>
      <charset val="136"/>
    </font>
    <font>
      <name val="新細明體"/>
      <sz val="9.0"/>
      <color indexed="8"/>
      <u val="none"/>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borderId="0" fillId="0" fontId="0" numFmtId="0">
      <alignment vertical="center"/>
    </xf>
  </cellStyleXfs>
  <cellXfs count="19">
    <xf borderId="0" fillId="0" fontId="0" numFmtId="0" xfId="0">
      <alignment vertical="center"/>
    </xf>
    <xf applyAlignment="1" borderId="0" fillId="0" fontId="0" numFmtId="0" xfId="0"/>
    <xf applyAlignment="1" applyFont="1" borderId="0" fillId="0" fontId="4" numFmtId="0" xfId="0"/>
    <xf applyAlignment="1" applyBorder="1" applyFont="1" borderId="1" fillId="0" fontId="7" numFmtId="0" xfId="0">
      <alignment horizontal="center" vertical="center" wrapText="1"/>
    </xf>
    <xf applyAlignment="1" applyBorder="1" applyFont="1" borderId="1" fillId="0" fontId="6" numFmtId="0" xfId="0">
      <alignment horizontal="center" vertical="center" wrapText="1"/>
    </xf>
    <xf applyAlignment="1" applyBorder="1" applyFont="1" applyNumberFormat="1" borderId="1" fillId="0" fontId="6" numFmtId="49" xfId="0">
      <alignment horizontal="center" vertical="center" wrapText="1"/>
    </xf>
    <xf applyAlignment="1" applyBorder="1" applyFont="1" borderId="2" fillId="0" fontId="2" numFmtId="0" xfId="0">
      <alignment vertical="center"/>
    </xf>
    <xf applyAlignment="1" applyBorder="1" applyFont="1" applyNumberFormat="1" borderId="1" fillId="0" fontId="2" numFmtId="176" xfId="0">
      <alignment vertical="center"/>
    </xf>
    <xf applyAlignment="1" applyBorder="1" applyFont="1" borderId="2" fillId="0" fontId="2" numFmtId="0" xfId="0">
      <alignment horizontal="left" vertical="center"/>
    </xf>
    <xf applyAlignment="1" applyBorder="1" applyFont="1" borderId="4" fillId="0" fontId="4" numFmtId="0" xfId="0">
      <alignment textRotation="255" vertical="center"/>
    </xf>
    <xf applyAlignment="1" applyBorder="1" applyFont="1" borderId="1" fillId="0" fontId="2" numFmtId="0" xfId="0">
      <alignment horizontal="center" vertical="center" wrapText="1"/>
    </xf>
    <xf applyAlignment="1" applyBorder="1" applyFont="1" borderId="6" fillId="0" fontId="4" numFmtId="0" xfId="0">
      <alignment textRotation="255" vertical="center"/>
    </xf>
    <xf applyAlignment="1" applyBorder="1" applyFont="1" borderId="1" fillId="0" fontId="4" numFmtId="0" xfId="0">
      <alignment textRotation="255" vertical="center"/>
    </xf>
    <xf applyAlignment="1" applyBorder="1" applyFont="1" borderId="3" fillId="0" fontId="1" numFmtId="0" xfId="0">
      <alignment horizontal="center" vertical="center" wrapText="1"/>
    </xf>
    <xf applyAlignment="1" applyBorder="1" applyFont="1" borderId="1" fillId="0" fontId="2" numFmtId="0" xfId="0">
      <alignment horizontal="center" vertical="center" wrapText="1"/>
    </xf>
    <xf applyAlignment="1" applyBorder="1" applyFont="1" borderId="1" fillId="0" fontId="3" numFmtId="0" xfId="0">
      <alignment textRotation="255" vertical="center"/>
    </xf>
    <xf applyAlignment="1" applyBorder="1" applyFont="1" borderId="5" fillId="0" fontId="4" numFmtId="0" xfId="0">
      <alignment textRotation="255" vertical="center"/>
    </xf>
    <xf applyAlignment="1" applyBorder="1" applyFont="1" borderId="6" fillId="0" fontId="4" numFmtId="0" xfId="0">
      <alignment textRotation="255" vertical="center"/>
    </xf>
    <xf numFmtId="0" fontId="8" fillId="0" borderId="0" xfId="0" applyFont="true">
      <alignment wrapText="true" vertical="top" horizontal="left"/>
    </xf>
  </cellXfs>
  <cellStyles count="1">
    <cellStyle builtinId="0" name="一般" xfId="0"/>
  </cellStyles>
  <dxfs count="0"/>
  <tableStyles count="0" defaultPivotStyle="PivotStyleLight16"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drawing1.xml><?xml version="1.0" encoding="utf-8"?>
<xdr:wsDr xmlns:a="http://schemas.openxmlformats.org/drawingml/2006/main" xmlns:xdr="http://schemas.openxmlformats.org/drawingml/2006/spreadsheetDrawing">
  <xdr:twoCellAnchor>
    <xdr:from>
      <xdr:col>11</xdr:col>
      <xdr:colOff>323850</xdr:colOff>
      <xdr:row>0</xdr:row>
      <xdr:rowOff>428624</xdr:rowOff>
    </xdr:from>
    <xdr:to>
      <xdr:col>12</xdr:col>
      <xdr:colOff>457200</xdr:colOff>
      <xdr:row>0</xdr:row>
      <xdr:rowOff>809625</xdr:rowOff>
    </xdr:to>
    <xdr:sp macro="" textlink="">
      <xdr:nvSpPr>
        <xdr:cNvPr id="2" name="Text Box 5"/>
        <xdr:cNvSpPr txBox="1">
          <a:spLocks noChangeArrowheads="1"/>
        </xdr:cNvSpPr>
      </xdr:nvSpPr>
      <xdr:spPr bwMode="auto">
        <a:xfrm>
          <a:off x="7096125" y="428624"/>
          <a:ext cx="695325" cy="381001"/>
        </a:xfrm>
        <a:prstGeom prst="rect">
          <a:avLst/>
        </a:prstGeom>
        <a:solidFill>
          <a:srgbClr val="FFFFFF"/>
        </a:solidFill>
        <a:ln w="9525">
          <a:noFill/>
          <a:miter lim="800000"/>
          <a:headEnd/>
          <a:tailEnd/>
        </a:ln>
      </xdr:spPr>
      <xdr:txBody>
        <a:bodyPr anchor="t" bIns="0" lIns="27432" rIns="0" tIns="27432" upright="1" vertOverflow="clip" wrap="square"/>
        <a:lstStyle/>
        <a:p>
          <a:pPr algn="l" rtl="0">
            <a:defRPr sz="1000"/>
          </a:pPr>
          <a:r>
            <a:rPr altLang="en-US" b="0" baseline="0" i="0" lang="zh-TW" strike="noStrike" sz="900" u="none">
              <a:solidFill>
                <a:srgbClr val="000000"/>
              </a:solidFill>
              <a:latin typeface="新細明體"/>
              <a:ea typeface="新細明體"/>
            </a:rPr>
            <a:t>單位</a:t>
          </a:r>
          <a:r>
            <a:rPr altLang="zh-TW" b="0" baseline="0" i="0" lang="en-US" strike="noStrike" sz="900" u="none">
              <a:solidFill>
                <a:srgbClr val="000000"/>
              </a:solidFill>
              <a:latin typeface="新細明體"/>
              <a:ea typeface="新細明體"/>
            </a:rPr>
            <a:t>:</a:t>
          </a:r>
          <a:r>
            <a:rPr altLang="en-US" b="0" baseline="0" i="0" lang="zh-TW" strike="noStrike" sz="900" u="none">
              <a:solidFill>
                <a:srgbClr val="000000"/>
              </a:solidFill>
              <a:latin typeface="新細明體"/>
              <a:ea typeface="新細明體"/>
            </a:rPr>
            <a:t>人次</a:t>
          </a:r>
        </a:p>
        <a:p>
          <a:pPr algn="l" rtl="0">
            <a:defRPr sz="1000"/>
          </a:pPr>
          <a:r>
            <a:rPr altLang="zh-TW" b="0" baseline="0" i="0" lang="en-US" strike="noStrike" sz="900" u="none">
              <a:solidFill>
                <a:srgbClr val="000000"/>
              </a:solidFill>
              <a:latin typeface="新細明體"/>
              <a:ea typeface="新細明體"/>
            </a:rPr>
            <a:t>Unit: Persons</a:t>
          </a:r>
        </a:p>
      </xdr:txBody>
    </xdr:sp>
    <xdr:clientData/>
  </xdr:twoCellAnchor>
</xdr:wsDr>
</file>

<file path=xl/theme/theme1.xml><?xml version="1.0" encoding="utf-8"?>
<a:theme xmlns:a="http://schemas.openxmlformats.org/drawingml/2006/main" name="Office 佈景主題">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pageSetUpPr fitToPage="1"/>
  </sheetPr>
  <dimension ref="A1:O45"/>
  <sheetViews>
    <sheetView tabSelected="1" workbookViewId="0">
      <pane activePane="bottomLeft" state="frozen" topLeftCell="A3" ySplit="2"/>
      <selection pane="bottomLeft" sqref="A1:M1"/>
    </sheetView>
  </sheetViews>
  <sheetFormatPr defaultRowHeight="16.5" x14ac:dyDescent="0.25"/>
  <cols>
    <col min="1" max="1" customWidth="true" style="2" width="4.0" collapsed="false"/>
    <col min="2" max="2" customWidth="true" style="1" width="26.875" collapsed="false"/>
    <col min="3" max="3" bestFit="true" customWidth="true" style="1" width="6.75" collapsed="false"/>
    <col min="4" max="4" customWidth="true" style="1" width="6.375" collapsed="false"/>
    <col min="5" max="5" customWidth="true" hidden="true" style="1" width="5.75" collapsed="false"/>
    <col min="6" max="7" customWidth="true" style="1" width="7.75" collapsed="false"/>
    <col min="8" max="8" customWidth="true" style="1" width="7.0" collapsed="false"/>
    <col min="9" max="9" customWidth="true" style="1" width="7.75" collapsed="false"/>
    <col min="10" max="10" customWidth="true" style="1" width="7.25" collapsed="false"/>
    <col min="11" max="12" customWidth="true" style="1" width="7.375" collapsed="false"/>
    <col min="13" max="13" customWidth="true" style="1" width="7.75" collapsed="false"/>
  </cols>
  <sheetData>
    <row customHeight="1" ht="67.7" r="1" spans="1:14" x14ac:dyDescent="0.25">
      <c r="A1" s="13" t="s">
        <v>58</v>
      </c>
      <c r="B1" s="13"/>
      <c r="C1" s="13"/>
      <c r="D1" s="13"/>
      <c r="E1" s="13"/>
      <c r="F1" s="13"/>
      <c r="G1" s="13"/>
      <c r="H1" s="13"/>
      <c r="I1" s="13"/>
      <c r="J1" s="13"/>
      <c r="K1" s="13"/>
      <c r="L1" s="13"/>
      <c r="M1" s="13"/>
    </row>
    <row ht="48" r="2" spans="1:14" x14ac:dyDescent="0.25">
      <c r="A2" s="14" t="s">
        <v>43</v>
      </c>
      <c r="B2" s="14"/>
      <c r="C2" s="10" t="s">
        <v>44</v>
      </c>
      <c r="D2" s="10" t="s">
        <v>45</v>
      </c>
      <c r="E2" s="3" t="s">
        <v>46</v>
      </c>
      <c r="F2" s="10" t="s">
        <v>47</v>
      </c>
      <c r="G2" s="4" t="s">
        <v>48</v>
      </c>
      <c r="H2" s="5" t="s">
        <v>49</v>
      </c>
      <c r="I2" s="5" t="s">
        <v>50</v>
      </c>
      <c r="J2" s="5" t="s">
        <v>51</v>
      </c>
      <c r="K2" s="5" t="s">
        <v>52</v>
      </c>
      <c r="L2" s="5" t="s">
        <v>53</v>
      </c>
      <c r="M2" s="4" t="s">
        <v>54</v>
      </c>
    </row>
    <row r="3" spans="1:14" x14ac:dyDescent="0.25">
      <c r="A3" s="15" t="s">
        <v>0</v>
      </c>
      <c r="B3" s="6" t="s">
        <v>1</v>
      </c>
      <c r="C3" s="7" t="n">
        <v>70904.0</v>
      </c>
      <c r="D3" s="7" t="n">
        <v>76688.0</v>
      </c>
      <c r="E3" s="7">
        <v>0</v>
      </c>
      <c r="F3" s="7" t="n">
        <f>C3+D3</f>
        <v>147592.0</v>
      </c>
      <c r="G3" s="7" t="n">
        <v>13721.0</v>
      </c>
      <c r="H3" s="7" t="n">
        <v>13673.0</v>
      </c>
      <c r="I3" s="7" t="n">
        <v>20296.0</v>
      </c>
      <c r="J3" s="7" t="n">
        <v>23241.0</v>
      </c>
      <c r="K3" s="7" t="n">
        <v>29045.0</v>
      </c>
      <c r="L3" s="7" t="n">
        <v>25564.0</v>
      </c>
      <c r="M3" s="7" t="n">
        <v>22052.0</v>
      </c>
      <c r="N3" t="s">
        <v>59</v>
      </c>
    </row>
    <row r="4" spans="1:14" x14ac:dyDescent="0.25">
      <c r="A4" s="12"/>
      <c r="B4" s="6" t="s">
        <v>2</v>
      </c>
      <c r="C4" s="7" t="n">
        <v>28735.0</v>
      </c>
      <c r="D4" s="7" t="n">
        <v>29041.0</v>
      </c>
      <c r="E4" s="7">
        <v>0</v>
      </c>
      <c r="F4" s="7" t="n">
        <f ref="F4:F43" si="0" t="shared">C4+D4</f>
        <v>57776.0</v>
      </c>
      <c r="G4" s="7" t="n">
        <v>7015.0</v>
      </c>
      <c r="H4" s="7" t="n">
        <v>4478.0</v>
      </c>
      <c r="I4" s="7" t="n">
        <v>4612.0</v>
      </c>
      <c r="J4" s="7" t="n">
        <v>7928.0</v>
      </c>
      <c r="K4" s="7" t="n">
        <v>11876.0</v>
      </c>
      <c r="L4" s="7" t="n">
        <v>10883.0</v>
      </c>
      <c r="M4" s="7" t="n">
        <v>10984.0</v>
      </c>
      <c r="N4" t="s">
        <v>59</v>
      </c>
    </row>
    <row r="5" spans="1:14" x14ac:dyDescent="0.25">
      <c r="A5" s="12"/>
      <c r="B5" s="6" t="s">
        <v>3</v>
      </c>
      <c r="C5" s="7" t="n">
        <v>165563.0</v>
      </c>
      <c r="D5" s="7" t="n">
        <v>154264.0</v>
      </c>
      <c r="E5" s="7">
        <v>0</v>
      </c>
      <c r="F5" s="7" t="n">
        <f si="0" t="shared"/>
        <v>319827.0</v>
      </c>
      <c r="G5" s="7" t="n">
        <v>25859.0</v>
      </c>
      <c r="H5" s="7" t="n">
        <v>27761.0</v>
      </c>
      <c r="I5" s="7" t="n">
        <v>29345.0</v>
      </c>
      <c r="J5" s="7" t="n">
        <v>35337.0</v>
      </c>
      <c r="K5" s="7" t="n">
        <v>58593.0</v>
      </c>
      <c r="L5" s="7" t="n">
        <v>65940.0</v>
      </c>
      <c r="M5" s="7" t="n">
        <v>76992.0</v>
      </c>
      <c r="N5" t="s">
        <v>59</v>
      </c>
    </row>
    <row r="6" spans="1:14" x14ac:dyDescent="0.25">
      <c r="A6" s="12"/>
      <c r="B6" s="6" t="s">
        <v>4</v>
      </c>
      <c r="C6" s="7" t="n">
        <v>338027.0</v>
      </c>
      <c r="D6" s="7" t="n">
        <v>403056.0</v>
      </c>
      <c r="E6" s="7">
        <v>0</v>
      </c>
      <c r="F6" s="7" t="n">
        <f si="0" t="shared"/>
        <v>741083.0</v>
      </c>
      <c r="G6" s="7" t="n">
        <v>110929.0</v>
      </c>
      <c r="H6" s="7" t="n">
        <v>87832.0</v>
      </c>
      <c r="I6" s="7" t="n">
        <v>83247.0</v>
      </c>
      <c r="J6" s="7" t="n">
        <v>105397.0</v>
      </c>
      <c r="K6" s="7" t="n">
        <v>175749.0</v>
      </c>
      <c r="L6" s="7" t="n">
        <v>101585.0</v>
      </c>
      <c r="M6" s="7" t="n">
        <v>76344.0</v>
      </c>
      <c r="N6" t="s">
        <v>59</v>
      </c>
    </row>
    <row r="7" spans="1:14" x14ac:dyDescent="0.25">
      <c r="A7" s="12"/>
      <c r="B7" s="6" t="s">
        <v>5</v>
      </c>
      <c r="C7" s="7" t="n">
        <v>89098.0</v>
      </c>
      <c r="D7" s="7" t="n">
        <v>158379.0</v>
      </c>
      <c r="E7" s="7">
        <v>0</v>
      </c>
      <c r="F7" s="7" t="n">
        <f si="0" t="shared"/>
        <v>247477.0</v>
      </c>
      <c r="G7" s="7" t="n">
        <v>30903.0</v>
      </c>
      <c r="H7" s="7" t="n">
        <v>29392.0</v>
      </c>
      <c r="I7" s="7" t="n">
        <v>42977.0</v>
      </c>
      <c r="J7" s="7" t="n">
        <v>43811.0</v>
      </c>
      <c r="K7" s="7" t="n">
        <v>53633.0</v>
      </c>
      <c r="L7" s="7" t="n">
        <v>28574.0</v>
      </c>
      <c r="M7" s="7" t="n">
        <v>18187.0</v>
      </c>
      <c r="N7" t="s">
        <v>59</v>
      </c>
    </row>
    <row r="8" spans="1:14" x14ac:dyDescent="0.25">
      <c r="A8" s="12"/>
      <c r="B8" s="6" t="s">
        <v>6</v>
      </c>
      <c r="C8" s="7" t="n">
        <v>21597.0</v>
      </c>
      <c r="D8" s="7" t="n">
        <v>26467.0</v>
      </c>
      <c r="E8" s="7">
        <v>0</v>
      </c>
      <c r="F8" s="7" t="n">
        <f si="0" t="shared"/>
        <v>48064.0</v>
      </c>
      <c r="G8" s="7" t="n">
        <v>7478.0</v>
      </c>
      <c r="H8" s="7" t="n">
        <v>4794.0</v>
      </c>
      <c r="I8" s="7" t="n">
        <v>5696.0</v>
      </c>
      <c r="J8" s="7" t="n">
        <v>7924.0</v>
      </c>
      <c r="K8" s="7" t="n">
        <v>10764.0</v>
      </c>
      <c r="L8" s="7" t="n">
        <v>6464.0</v>
      </c>
      <c r="M8" s="7" t="n">
        <v>4944.0</v>
      </c>
      <c r="N8" t="s">
        <v>59</v>
      </c>
    </row>
    <row r="9" spans="1:14" x14ac:dyDescent="0.25">
      <c r="A9" s="12"/>
      <c r="B9" s="6" t="s">
        <v>7</v>
      </c>
      <c r="C9" s="7" t="n">
        <v>15261.0</v>
      </c>
      <c r="D9" s="7" t="n">
        <v>16939.0</v>
      </c>
      <c r="E9" s="7">
        <v>0</v>
      </c>
      <c r="F9" s="7" t="n">
        <f si="0" t="shared"/>
        <v>32200.0</v>
      </c>
      <c r="G9" s="7" t="n">
        <v>3558.0</v>
      </c>
      <c r="H9" s="7" t="n">
        <v>3125.0</v>
      </c>
      <c r="I9" s="7" t="n">
        <v>3567.0</v>
      </c>
      <c r="J9" s="7" t="n">
        <v>4789.0</v>
      </c>
      <c r="K9" s="7" t="n">
        <v>6895.0</v>
      </c>
      <c r="L9" s="7" t="n">
        <v>5410.0</v>
      </c>
      <c r="M9" s="7" t="n">
        <v>4856.0</v>
      </c>
      <c r="N9" t="s">
        <v>59</v>
      </c>
    </row>
    <row r="10" spans="1:14" x14ac:dyDescent="0.25">
      <c r="A10" s="12"/>
      <c r="B10" s="6" t="s">
        <v>8</v>
      </c>
      <c r="C10" s="7" t="n">
        <v>49238.0</v>
      </c>
      <c r="D10" s="7" t="n">
        <v>53214.0</v>
      </c>
      <c r="E10" s="7">
        <v>0</v>
      </c>
      <c r="F10" s="7" t="n">
        <f si="0" t="shared"/>
        <v>102452.0</v>
      </c>
      <c r="G10" s="7" t="n">
        <v>11959.0</v>
      </c>
      <c r="H10" s="7" t="n">
        <v>9441.0</v>
      </c>
      <c r="I10" s="7" t="n">
        <v>13647.0</v>
      </c>
      <c r="J10" s="7" t="n">
        <v>18517.0</v>
      </c>
      <c r="K10" s="7" t="n">
        <v>23389.0</v>
      </c>
      <c r="L10" s="7" t="n">
        <v>14651.0</v>
      </c>
      <c r="M10" s="7" t="n">
        <v>10848.0</v>
      </c>
      <c r="N10" t="s">
        <v>59</v>
      </c>
    </row>
    <row r="11" spans="1:14" x14ac:dyDescent="0.25">
      <c r="A11" s="12"/>
      <c r="B11" s="6" t="s">
        <v>9</v>
      </c>
      <c r="C11" s="7" t="n">
        <v>11823.0</v>
      </c>
      <c r="D11" s="7" t="n">
        <v>11295.0</v>
      </c>
      <c r="E11" s="7">
        <v>0</v>
      </c>
      <c r="F11" s="7" t="n">
        <f si="0" t="shared"/>
        <v>23118.0</v>
      </c>
      <c r="G11" s="7" t="n">
        <v>3268.0</v>
      </c>
      <c r="H11" s="7" t="n">
        <v>3931.0</v>
      </c>
      <c r="I11" s="7" t="n">
        <v>2879.0</v>
      </c>
      <c r="J11" s="7" t="n">
        <v>3242.0</v>
      </c>
      <c r="K11" s="7" t="n">
        <v>4742.0</v>
      </c>
      <c r="L11" s="7" t="n">
        <v>3070.0</v>
      </c>
      <c r="M11" s="7" t="n">
        <v>1986.0</v>
      </c>
      <c r="N11" t="s">
        <v>59</v>
      </c>
    </row>
    <row r="12" spans="1:14" x14ac:dyDescent="0.25">
      <c r="A12" s="12"/>
      <c r="B12" s="6" t="s">
        <v>10</v>
      </c>
      <c r="C12" s="7" t="n">
        <v>7965.0</v>
      </c>
      <c r="D12" s="7" t="n">
        <v>8125.0</v>
      </c>
      <c r="E12" s="7">
        <v>0</v>
      </c>
      <c r="F12" s="7" t="n">
        <f si="0" t="shared"/>
        <v>16090.0</v>
      </c>
      <c r="G12" s="7" t="n">
        <v>2024.0</v>
      </c>
      <c r="H12" s="7" t="n">
        <v>1340.0</v>
      </c>
      <c r="I12" s="7" t="n">
        <v>1795.0</v>
      </c>
      <c r="J12" s="7" t="n">
        <v>2905.0</v>
      </c>
      <c r="K12" s="7" t="n">
        <v>3573.0</v>
      </c>
      <c r="L12" s="7" t="n">
        <v>2467.0</v>
      </c>
      <c r="M12" s="7" t="n">
        <v>1986.0</v>
      </c>
      <c r="N12" t="s">
        <v>59</v>
      </c>
    </row>
    <row r="13" spans="1:14" x14ac:dyDescent="0.25">
      <c r="A13" s="12"/>
      <c r="B13" s="6" t="s">
        <v>11</v>
      </c>
      <c r="C13" s="7" t="n">
        <v>501.0</v>
      </c>
      <c r="D13" s="7" t="n">
        <v>670.0</v>
      </c>
      <c r="E13" s="7">
        <v>0</v>
      </c>
      <c r="F13" s="7" t="n">
        <f si="0" t="shared"/>
        <v>1171.0</v>
      </c>
      <c r="G13" s="7" t="n">
        <v>116.0</v>
      </c>
      <c r="H13" s="7" t="n">
        <v>138.0</v>
      </c>
      <c r="I13" s="7" t="n">
        <v>104.0</v>
      </c>
      <c r="J13" s="7" t="n">
        <v>108.0</v>
      </c>
      <c r="K13" s="7" t="n">
        <v>189.0</v>
      </c>
      <c r="L13" s="7" t="n">
        <v>196.0</v>
      </c>
      <c r="M13" s="7" t="n">
        <v>320.0</v>
      </c>
      <c r="N13" t="s">
        <v>59</v>
      </c>
    </row>
    <row r="14" spans="1:14" x14ac:dyDescent="0.25">
      <c r="A14" s="12"/>
      <c r="B14" s="6" t="s">
        <v>12</v>
      </c>
      <c r="C14" s="7" t="n">
        <v>55066.0</v>
      </c>
      <c r="D14" s="7" t="n">
        <v>54050.0</v>
      </c>
      <c r="E14" s="7">
        <v>0</v>
      </c>
      <c r="F14" s="7" t="n">
        <f si="0" t="shared"/>
        <v>109116.0</v>
      </c>
      <c r="G14" s="7" t="n">
        <v>13684.0</v>
      </c>
      <c r="H14" s="7" t="n">
        <v>8840.0</v>
      </c>
      <c r="I14" s="7" t="n">
        <v>10979.0</v>
      </c>
      <c r="J14" s="7" t="n">
        <v>15393.0</v>
      </c>
      <c r="K14" s="7" t="n">
        <v>27492.0</v>
      </c>
      <c r="L14" s="7" t="n">
        <v>18136.0</v>
      </c>
      <c r="M14" s="7" t="n">
        <v>14592.0</v>
      </c>
      <c r="N14" t="s">
        <v>59</v>
      </c>
    </row>
    <row r="15" spans="1:14" x14ac:dyDescent="0.25">
      <c r="A15" s="12"/>
      <c r="B15" s="6" t="s">
        <v>13</v>
      </c>
      <c r="C15" s="7" t="n">
        <v>231.0</v>
      </c>
      <c r="D15" s="7" t="n">
        <v>215.0</v>
      </c>
      <c r="E15" s="7">
        <v>0</v>
      </c>
      <c r="F15" s="7" t="n">
        <f si="0" t="shared"/>
        <v>446.0</v>
      </c>
      <c r="G15" s="7" t="n">
        <v>41.0</v>
      </c>
      <c r="H15" s="7" t="n">
        <v>19.0</v>
      </c>
      <c r="I15" s="7" t="n">
        <v>10.0</v>
      </c>
      <c r="J15" s="7" t="n">
        <v>39.0</v>
      </c>
      <c r="K15" s="7" t="n">
        <v>79.0</v>
      </c>
      <c r="L15" s="7" t="n">
        <v>112.0</v>
      </c>
      <c r="M15" s="7" t="n">
        <v>146.0</v>
      </c>
      <c r="N15" t="s">
        <v>59</v>
      </c>
    </row>
    <row r="16" spans="1:14" x14ac:dyDescent="0.25">
      <c r="A16" s="12"/>
      <c r="B16" s="6" t="s">
        <v>14</v>
      </c>
      <c r="C16" s="7" t="n">
        <v>1629.0</v>
      </c>
      <c r="D16" s="7" t="n">
        <v>1494.0</v>
      </c>
      <c r="E16" s="7">
        <v>0</v>
      </c>
      <c r="F16" s="7" t="n">
        <f si="0" t="shared"/>
        <v>3123.0</v>
      </c>
      <c r="G16" s="7" t="n">
        <v>170.0</v>
      </c>
      <c r="H16" s="7" t="n">
        <v>138.0</v>
      </c>
      <c r="I16" s="7" t="n">
        <v>371.0</v>
      </c>
      <c r="J16" s="7" t="n">
        <v>491.0</v>
      </c>
      <c r="K16" s="7" t="n">
        <v>666.0</v>
      </c>
      <c r="L16" s="7" t="n">
        <v>569.0</v>
      </c>
      <c r="M16" s="7" t="n">
        <v>718.0</v>
      </c>
      <c r="N16" t="s">
        <v>59</v>
      </c>
    </row>
    <row r="17" spans="1:14" x14ac:dyDescent="0.25">
      <c r="A17" s="12"/>
      <c r="B17" s="6" t="s">
        <v>15</v>
      </c>
      <c r="C17" s="7" t="n">
        <v>5758.0</v>
      </c>
      <c r="D17" s="7" t="n">
        <v>8472.0</v>
      </c>
      <c r="E17" s="7">
        <v>0</v>
      </c>
      <c r="F17" s="7" t="n">
        <f si="0" t="shared"/>
        <v>14230.0</v>
      </c>
      <c r="G17" s="7" t="n">
        <v>943.0</v>
      </c>
      <c r="H17" s="7" t="n">
        <v>1548.0</v>
      </c>
      <c r="I17" s="7" t="n">
        <v>1970.0</v>
      </c>
      <c r="J17" s="7" t="n">
        <v>1921.0</v>
      </c>
      <c r="K17" s="7" t="n">
        <v>2476.0</v>
      </c>
      <c r="L17" s="7" t="n">
        <v>2877.0</v>
      </c>
      <c r="M17" s="7" t="n">
        <v>2495.0</v>
      </c>
      <c r="N17" t="s">
        <v>59</v>
      </c>
    </row>
    <row r="18" spans="1:14" x14ac:dyDescent="0.25">
      <c r="A18" s="12"/>
      <c r="B18" s="6" t="s">
        <v>16</v>
      </c>
      <c r="C18" s="7" t="n">
        <v>3949.0</v>
      </c>
      <c r="D18" s="7" t="n">
        <v>5694.0</v>
      </c>
      <c r="E18" s="7">
        <v>0</v>
      </c>
      <c r="F18" s="7" t="n">
        <f si="0" t="shared"/>
        <v>9643.0</v>
      </c>
      <c r="G18" s="7" t="n">
        <v>555.0</v>
      </c>
      <c r="H18" s="7" t="n">
        <v>1084.0</v>
      </c>
      <c r="I18" s="7" t="n">
        <v>1218.0</v>
      </c>
      <c r="J18" s="7" t="n">
        <v>1300.0</v>
      </c>
      <c r="K18" s="7" t="n">
        <v>1810.0</v>
      </c>
      <c r="L18" s="7" t="n">
        <v>2083.0</v>
      </c>
      <c r="M18" s="7" t="n">
        <v>1593.0</v>
      </c>
      <c r="N18" t="s">
        <v>59</v>
      </c>
    </row>
    <row r="19" spans="1:14" x14ac:dyDescent="0.25">
      <c r="A19" s="12"/>
      <c r="B19" s="6" t="s">
        <v>17</v>
      </c>
      <c r="C19" s="7" t="n">
        <f>C20-C3-C4-C5-C6-C7-C8-C9-C10-C11-C12-C13-C14-C15-C16-C17-C18</f>
        <v>51.0</v>
      </c>
      <c r="D19" s="7" t="n">
        <f>D20-D3-D4-D5-D6-D7-D8-D9-D10-D11-D12-D13-D14-D15-D16-D17-D18</f>
        <v>70.0</v>
      </c>
      <c r="E19" s="7" t="n">
        <f ref="E19:G19" si="1" t="shared">E20-E3-E4-E5-E6-E7-E8-E9-E10-E11-E12-E13-E14-E15-E16-E17-E18</f>
        <v>0.0</v>
      </c>
      <c r="F19" s="7" t="n">
        <f si="0" t="shared"/>
        <v>121.0</v>
      </c>
      <c r="G19" s="7" t="n">
        <f si="1" t="shared"/>
        <v>5.0</v>
      </c>
      <c r="H19" s="7" t="n">
        <f ref="H19:M19" si="2" t="shared">H20-H3-H4-H5-H6-H7-H8-H9-H10-H11-H12-H13-H14-H15-H16-H17-H18</f>
        <v>10.0</v>
      </c>
      <c r="I19" s="7" t="n">
        <f si="2" t="shared"/>
        <v>22.0</v>
      </c>
      <c r="J19" s="7" t="n">
        <f si="2" t="shared"/>
        <v>24.0</v>
      </c>
      <c r="K19" s="7" t="n">
        <f si="2" t="shared"/>
        <v>21.0</v>
      </c>
      <c r="L19" s="7" t="n">
        <f si="2" t="shared"/>
        <v>22.0</v>
      </c>
      <c r="M19" s="7" t="n">
        <f si="2" t="shared"/>
        <v>17.0</v>
      </c>
      <c r="N19" t="s">
        <v>59</v>
      </c>
    </row>
    <row r="20" spans="1:14" x14ac:dyDescent="0.25">
      <c r="A20" s="12"/>
      <c r="B20" s="6" t="s">
        <v>18</v>
      </c>
      <c r="C20" s="7" t="n">
        <v>865396.0</v>
      </c>
      <c r="D20" s="7" t="n">
        <v>1008133.0</v>
      </c>
      <c r="E20" s="7">
        <v>0</v>
      </c>
      <c r="F20" s="7" t="n">
        <f si="0" t="shared"/>
        <v>1873529.0</v>
      </c>
      <c r="G20" s="7" t="n">
        <v>232228.0</v>
      </c>
      <c r="H20" s="7" t="n">
        <v>197544.0</v>
      </c>
      <c r="I20" s="7" t="n">
        <v>222735.0</v>
      </c>
      <c r="J20" s="7" t="n">
        <v>272367.0</v>
      </c>
      <c r="K20" s="7" t="n">
        <v>410992.0</v>
      </c>
      <c r="L20" s="7" t="n">
        <v>288603.0</v>
      </c>
      <c r="M20" s="7" t="n">
        <v>249060.0</v>
      </c>
      <c r="N20" t="s">
        <v>59</v>
      </c>
    </row>
    <row r="21" spans="1:14" x14ac:dyDescent="0.25">
      <c r="A21" s="12" t="s">
        <v>19</v>
      </c>
      <c r="B21" s="6" t="s">
        <v>20</v>
      </c>
      <c r="C21" s="7" t="n">
        <v>27681.0</v>
      </c>
      <c r="D21" s="7" t="n">
        <v>31112.0</v>
      </c>
      <c r="E21" s="7">
        <v>0</v>
      </c>
      <c r="F21" s="7" t="n">
        <f si="0" t="shared"/>
        <v>58793.0</v>
      </c>
      <c r="G21" s="7" t="n">
        <v>6963.0</v>
      </c>
      <c r="H21" s="7" t="n">
        <v>6452.0</v>
      </c>
      <c r="I21" s="7" t="n">
        <v>6255.0</v>
      </c>
      <c r="J21" s="7" t="n">
        <v>7385.0</v>
      </c>
      <c r="K21" s="7" t="n">
        <v>12021.0</v>
      </c>
      <c r="L21" s="7" t="n">
        <v>9348.0</v>
      </c>
      <c r="M21" s="7" t="n">
        <v>10369.0</v>
      </c>
      <c r="N21" t="s">
        <v>59</v>
      </c>
    </row>
    <row r="22" spans="1:14" x14ac:dyDescent="0.25">
      <c r="A22" s="12"/>
      <c r="B22" s="6" t="s">
        <v>21</v>
      </c>
      <c r="C22" s="7" t="n">
        <v>4258.0</v>
      </c>
      <c r="D22" s="7" t="n">
        <v>5741.0</v>
      </c>
      <c r="E22" s="7">
        <v>0</v>
      </c>
      <c r="F22" s="7" t="n">
        <f si="0" t="shared"/>
        <v>9999.0</v>
      </c>
      <c r="G22" s="7" t="n">
        <v>1226.0</v>
      </c>
      <c r="H22" s="7" t="n">
        <v>1484.0</v>
      </c>
      <c r="I22" s="7" t="n">
        <v>985.0</v>
      </c>
      <c r="J22" s="7" t="n">
        <v>988.0</v>
      </c>
      <c r="K22" s="7" t="n">
        <v>1697.0</v>
      </c>
      <c r="L22" s="7" t="n">
        <v>1473.0</v>
      </c>
      <c r="M22" s="7" t="n">
        <v>2146.0</v>
      </c>
      <c r="N22" t="s">
        <v>59</v>
      </c>
    </row>
    <row r="23" spans="1:14" x14ac:dyDescent="0.25">
      <c r="A23" s="12"/>
      <c r="B23" s="6" t="s">
        <v>22</v>
      </c>
      <c r="C23" s="7" t="n">
        <f>C24-C21-C22</f>
        <v>3.0</v>
      </c>
      <c r="D23" s="7" t="n">
        <f>D24-D21-D22</f>
        <v>1.0</v>
      </c>
      <c r="E23" s="7" t="n">
        <f ref="E23:G23" si="3" t="shared">E24-E21-E22</f>
        <v>0.0</v>
      </c>
      <c r="F23" s="7" t="n">
        <f si="0" t="shared"/>
        <v>4.0</v>
      </c>
      <c r="G23" s="7" t="n">
        <f si="3" t="shared"/>
        <v>0.0</v>
      </c>
      <c r="H23" s="7" t="n">
        <f ref="H23:M23" si="4" t="shared">H24-H21-H22</f>
        <v>0.0</v>
      </c>
      <c r="I23" s="7" t="n">
        <f si="4" t="shared"/>
        <v>0.0</v>
      </c>
      <c r="J23" s="7" t="n">
        <f si="4" t="shared"/>
        <v>1.0</v>
      </c>
      <c r="K23" s="7" t="n">
        <f si="4" t="shared"/>
        <v>1.0</v>
      </c>
      <c r="L23" s="7" t="n">
        <f si="4" t="shared"/>
        <v>0.0</v>
      </c>
      <c r="M23" s="7" t="n">
        <f si="4" t="shared"/>
        <v>2.0</v>
      </c>
      <c r="N23" t="s">
        <v>59</v>
      </c>
    </row>
    <row r="24" spans="1:14" x14ac:dyDescent="0.25">
      <c r="A24" s="12"/>
      <c r="B24" s="6" t="s">
        <v>55</v>
      </c>
      <c r="C24" s="7" t="n">
        <v>31942.0</v>
      </c>
      <c r="D24" s="7" t="n">
        <v>36854.0</v>
      </c>
      <c r="E24" s="7">
        <v>0</v>
      </c>
      <c r="F24" s="7" t="n">
        <f si="0" t="shared"/>
        <v>68796.0</v>
      </c>
      <c r="G24" s="7" t="n">
        <v>8189.0</v>
      </c>
      <c r="H24" s="7" t="n">
        <v>7936.0</v>
      </c>
      <c r="I24" s="7" t="n">
        <v>7240.0</v>
      </c>
      <c r="J24" s="7" t="n">
        <v>8374.0</v>
      </c>
      <c r="K24" s="7" t="n">
        <v>13719.0</v>
      </c>
      <c r="L24" s="7" t="n">
        <v>10821.0</v>
      </c>
      <c r="M24" s="7" t="n">
        <v>12517.0</v>
      </c>
      <c r="N24" t="s">
        <v>59</v>
      </c>
    </row>
    <row r="25" spans="1:14" x14ac:dyDescent="0.25">
      <c r="A25" s="12" t="s">
        <v>23</v>
      </c>
      <c r="B25" s="6" t="s">
        <v>24</v>
      </c>
      <c r="C25" s="7" t="n">
        <v>1940.0</v>
      </c>
      <c r="D25" s="7" t="n">
        <v>2882.0</v>
      </c>
      <c r="E25" s="7">
        <v>0</v>
      </c>
      <c r="F25" s="7" t="n">
        <f si="0" t="shared"/>
        <v>4822.0</v>
      </c>
      <c r="G25" s="7" t="n">
        <v>501.0</v>
      </c>
      <c r="H25" s="7" t="n">
        <v>633.0</v>
      </c>
      <c r="I25" s="7" t="n">
        <v>495.0</v>
      </c>
      <c r="J25" s="7" t="n">
        <v>606.0</v>
      </c>
      <c r="K25" s="7" t="n">
        <v>1055.0</v>
      </c>
      <c r="L25" s="7" t="n">
        <v>965.0</v>
      </c>
      <c r="M25" s="7" t="n">
        <v>567.0</v>
      </c>
      <c r="N25" t="s">
        <v>59</v>
      </c>
    </row>
    <row r="26" spans="1:14" x14ac:dyDescent="0.25">
      <c r="A26" s="12"/>
      <c r="B26" s="6" t="s">
        <v>25</v>
      </c>
      <c r="C26" s="7" t="n">
        <v>2980.0</v>
      </c>
      <c r="D26" s="7" t="n">
        <v>3912.0</v>
      </c>
      <c r="E26" s="7">
        <v>0</v>
      </c>
      <c r="F26" s="7" t="n">
        <f si="0" t="shared"/>
        <v>6892.0</v>
      </c>
      <c r="G26" s="7" t="n">
        <v>552.0</v>
      </c>
      <c r="H26" s="7" t="n">
        <v>796.0</v>
      </c>
      <c r="I26" s="7" t="n">
        <v>818.0</v>
      </c>
      <c r="J26" s="7" t="n">
        <v>785.0</v>
      </c>
      <c r="K26" s="7" t="n">
        <v>1385.0</v>
      </c>
      <c r="L26" s="7" t="n">
        <v>1494.0</v>
      </c>
      <c r="M26" s="7" t="n">
        <v>1062.0</v>
      </c>
      <c r="N26" t="s">
        <v>59</v>
      </c>
    </row>
    <row r="27" spans="1:14" x14ac:dyDescent="0.25">
      <c r="A27" s="12"/>
      <c r="B27" s="6" t="s">
        <v>26</v>
      </c>
      <c r="C27" s="7" t="n">
        <v>2101.0</v>
      </c>
      <c r="D27" s="7" t="n">
        <v>2968.0</v>
      </c>
      <c r="E27" s="7">
        <v>0</v>
      </c>
      <c r="F27" s="7" t="n">
        <f si="0" t="shared"/>
        <v>5069.0</v>
      </c>
      <c r="G27" s="7" t="n">
        <v>344.0</v>
      </c>
      <c r="H27" s="7" t="n">
        <v>653.0</v>
      </c>
      <c r="I27" s="7" t="n">
        <v>538.0</v>
      </c>
      <c r="J27" s="7" t="n">
        <v>559.0</v>
      </c>
      <c r="K27" s="7" t="n">
        <v>1023.0</v>
      </c>
      <c r="L27" s="7" t="n">
        <v>1208.0</v>
      </c>
      <c r="M27" s="7" t="n">
        <v>744.0</v>
      </c>
      <c r="N27" t="s">
        <v>59</v>
      </c>
    </row>
    <row r="28" spans="1:14" x14ac:dyDescent="0.25">
      <c r="A28" s="12"/>
      <c r="B28" s="6" t="s">
        <v>27</v>
      </c>
      <c r="C28" s="7" t="n">
        <v>1616.0</v>
      </c>
      <c r="D28" s="7" t="n">
        <v>2295.0</v>
      </c>
      <c r="E28" s="7">
        <v>0</v>
      </c>
      <c r="F28" s="7" t="n">
        <f si="0" t="shared"/>
        <v>3911.0</v>
      </c>
      <c r="G28" s="7" t="n">
        <v>381.0</v>
      </c>
      <c r="H28" s="7" t="n">
        <v>385.0</v>
      </c>
      <c r="I28" s="7" t="n">
        <v>419.0</v>
      </c>
      <c r="J28" s="7" t="n">
        <v>550.0</v>
      </c>
      <c r="K28" s="7" t="n">
        <v>797.0</v>
      </c>
      <c r="L28" s="7" t="n">
        <v>756.0</v>
      </c>
      <c r="M28" s="7" t="n">
        <v>623.0</v>
      </c>
      <c r="N28" t="s">
        <v>59</v>
      </c>
    </row>
    <row r="29" spans="1:14" x14ac:dyDescent="0.25">
      <c r="A29" s="12"/>
      <c r="B29" s="6" t="s">
        <v>28</v>
      </c>
      <c r="C29" s="7" t="n">
        <v>10.0</v>
      </c>
      <c r="D29" s="7" t="n">
        <v>14.0</v>
      </c>
      <c r="E29" s="7">
        <v>0</v>
      </c>
      <c r="F29" s="7" t="n">
        <f si="0" t="shared"/>
        <v>24.0</v>
      </c>
      <c r="G29" s="7" t="n">
        <v>5.0</v>
      </c>
      <c r="H29" s="7" t="n">
        <v>0.0</v>
      </c>
      <c r="I29" s="7" t="n">
        <v>4.0</v>
      </c>
      <c r="J29" s="7" t="n">
        <v>5.0</v>
      </c>
      <c r="K29" s="7" t="n">
        <v>6.0</v>
      </c>
      <c r="L29" s="7" t="n">
        <v>2.0</v>
      </c>
      <c r="M29" s="7" t="n">
        <v>2.0</v>
      </c>
      <c r="N29" t="s">
        <v>59</v>
      </c>
    </row>
    <row r="30" spans="1:14" x14ac:dyDescent="0.25">
      <c r="A30" s="12"/>
      <c r="B30" s="6" t="s">
        <v>29</v>
      </c>
      <c r="C30" s="7" t="n">
        <v>1408.0</v>
      </c>
      <c r="D30" s="7" t="n">
        <v>2132.0</v>
      </c>
      <c r="E30" s="7">
        <v>0</v>
      </c>
      <c r="F30" s="7" t="n">
        <f si="0" t="shared"/>
        <v>3540.0</v>
      </c>
      <c r="G30" s="7" t="n">
        <v>343.0</v>
      </c>
      <c r="H30" s="7" t="n">
        <v>561.0</v>
      </c>
      <c r="I30" s="7" t="n">
        <v>513.0</v>
      </c>
      <c r="J30" s="7" t="n">
        <v>379.0</v>
      </c>
      <c r="K30" s="7" t="n">
        <v>635.0</v>
      </c>
      <c r="L30" s="7" t="n">
        <v>617.0</v>
      </c>
      <c r="M30" s="7" t="n">
        <v>492.0</v>
      </c>
      <c r="N30" t="s">
        <v>59</v>
      </c>
    </row>
    <row r="31" spans="1:14" x14ac:dyDescent="0.25">
      <c r="A31" s="12"/>
      <c r="B31" s="6" t="s">
        <v>30</v>
      </c>
      <c r="C31" s="7" t="n">
        <v>2055.0</v>
      </c>
      <c r="D31" s="7" t="n">
        <v>3110.0</v>
      </c>
      <c r="E31" s="7">
        <v>0</v>
      </c>
      <c r="F31" s="7" t="n">
        <f si="0" t="shared"/>
        <v>5165.0</v>
      </c>
      <c r="G31" s="7" t="n">
        <v>445.0</v>
      </c>
      <c r="H31" s="7" t="n">
        <v>605.0</v>
      </c>
      <c r="I31" s="7" t="n">
        <v>609.0</v>
      </c>
      <c r="J31" s="7" t="n">
        <v>522.0</v>
      </c>
      <c r="K31" s="7" t="n">
        <v>1047.0</v>
      </c>
      <c r="L31" s="7" t="n">
        <v>1167.0</v>
      </c>
      <c r="M31" s="7" t="n">
        <v>770.0</v>
      </c>
      <c r="N31" t="s">
        <v>59</v>
      </c>
    </row>
    <row r="32" spans="1:14" x14ac:dyDescent="0.25">
      <c r="A32" s="12"/>
      <c r="B32" s="6" t="s">
        <v>31</v>
      </c>
      <c r="C32" s="7" t="n">
        <f>C33-C25-C26-C27-C28-C29-C30-C31</f>
        <v>1116.0</v>
      </c>
      <c r="D32" s="7" t="n">
        <f>D33-D25-D26-D27-D28-D29-D30-D31</f>
        <v>1580.0</v>
      </c>
      <c r="E32" s="7" t="n">
        <f ref="E32:G32" si="5" t="shared">E33-E25-E26-E27-E28-E29-E30-E31</f>
        <v>0.0</v>
      </c>
      <c r="F32" s="7" t="n">
        <f si="0" t="shared"/>
        <v>2696.0</v>
      </c>
      <c r="G32" s="7" t="n">
        <f si="5" t="shared"/>
        <v>217.0</v>
      </c>
      <c r="H32" s="7" t="n">
        <f ref="H32:M32" si="6" t="shared">H33-H25-H26-H27-H28-H29-H30-H31</f>
        <v>351.0</v>
      </c>
      <c r="I32" s="7" t="n">
        <f si="6" t="shared"/>
        <v>347.0</v>
      </c>
      <c r="J32" s="7" t="n">
        <f si="6" t="shared"/>
        <v>285.0</v>
      </c>
      <c r="K32" s="7" t="n">
        <f si="6" t="shared"/>
        <v>508.0</v>
      </c>
      <c r="L32" s="7" t="n">
        <f si="6" t="shared"/>
        <v>638.0</v>
      </c>
      <c r="M32" s="7" t="n">
        <f si="6" t="shared"/>
        <v>350.0</v>
      </c>
      <c r="N32" t="s">
        <v>59</v>
      </c>
    </row>
    <row r="33" spans="1:14" x14ac:dyDescent="0.25">
      <c r="A33" s="12"/>
      <c r="B33" s="6" t="s">
        <v>32</v>
      </c>
      <c r="C33" s="7" t="n">
        <v>13226.0</v>
      </c>
      <c r="D33" s="7" t="n">
        <v>18893.0</v>
      </c>
      <c r="E33" s="7">
        <v>0</v>
      </c>
      <c r="F33" s="7" t="n">
        <f si="0" t="shared"/>
        <v>32119.0</v>
      </c>
      <c r="G33" s="7" t="n">
        <v>2788.0</v>
      </c>
      <c r="H33" s="7" t="n">
        <v>3984.0</v>
      </c>
      <c r="I33" s="7" t="n">
        <v>3743.0</v>
      </c>
      <c r="J33" s="7" t="n">
        <v>3691.0</v>
      </c>
      <c r="K33" s="7" t="n">
        <v>6456.0</v>
      </c>
      <c r="L33" s="7" t="n">
        <v>6847.0</v>
      </c>
      <c r="M33" s="7" t="n">
        <v>4610.0</v>
      </c>
      <c r="N33" t="s">
        <v>59</v>
      </c>
    </row>
    <row r="34" spans="1:14" x14ac:dyDescent="0.25">
      <c r="A34" s="16" t="s">
        <v>33</v>
      </c>
      <c r="B34" s="6" t="s">
        <v>34</v>
      </c>
      <c r="C34" s="7" t="n">
        <v>6872.0</v>
      </c>
      <c r="D34" s="7" t="n">
        <v>9550.0</v>
      </c>
      <c r="E34" s="7">
        <v>0</v>
      </c>
      <c r="F34" s="7" t="n">
        <f si="0" t="shared"/>
        <v>16422.0</v>
      </c>
      <c r="G34" s="7" t="n">
        <v>2235.0</v>
      </c>
      <c r="H34" s="7" t="n">
        <v>2644.0</v>
      </c>
      <c r="I34" s="7" t="n">
        <v>2759.0</v>
      </c>
      <c r="J34" s="7" t="n">
        <v>1716.0</v>
      </c>
      <c r="K34" s="7" t="n">
        <v>3165.0</v>
      </c>
      <c r="L34" s="7" t="n">
        <v>2230.0</v>
      </c>
      <c r="M34" s="7" t="n">
        <v>1673.0</v>
      </c>
      <c r="N34" t="s">
        <v>59</v>
      </c>
    </row>
    <row r="35" spans="1:14" x14ac:dyDescent="0.25">
      <c r="A35" s="16"/>
      <c r="B35" s="8" t="s">
        <v>35</v>
      </c>
      <c r="C35" s="7" t="n">
        <v>1189.0</v>
      </c>
      <c r="D35" s="7" t="n">
        <v>1608.0</v>
      </c>
      <c r="E35" s="7">
        <v>0</v>
      </c>
      <c r="F35" s="7" t="n">
        <f si="0" t="shared"/>
        <v>2797.0</v>
      </c>
      <c r="G35" s="7" t="n">
        <v>473.0</v>
      </c>
      <c r="H35" s="7" t="n">
        <v>401.0</v>
      </c>
      <c r="I35" s="7" t="n">
        <v>260.0</v>
      </c>
      <c r="J35" s="7" t="n">
        <v>328.0</v>
      </c>
      <c r="K35" s="7" t="n">
        <v>599.0</v>
      </c>
      <c r="L35" s="7" t="n">
        <v>416.0</v>
      </c>
      <c r="M35" s="7" t="n">
        <v>320.0</v>
      </c>
      <c r="N35" t="s">
        <v>59</v>
      </c>
    </row>
    <row r="36" spans="1:14" x14ac:dyDescent="0.25">
      <c r="A36" s="16"/>
      <c r="B36" s="8" t="s">
        <v>36</v>
      </c>
      <c r="C36" s="7" t="n">
        <v>841.0</v>
      </c>
      <c r="D36" s="7" t="n">
        <v>736.0</v>
      </c>
      <c r="E36" s="7">
        <v>0</v>
      </c>
      <c r="F36" s="7" t="n">
        <f si="0" t="shared"/>
        <v>1577.0</v>
      </c>
      <c r="G36" s="7" t="n">
        <v>177.0</v>
      </c>
      <c r="H36" s="7" t="n">
        <v>258.0</v>
      </c>
      <c r="I36" s="7" t="n">
        <v>160.0</v>
      </c>
      <c r="J36" s="7" t="n">
        <v>236.0</v>
      </c>
      <c r="K36" s="7" t="n">
        <v>371.0</v>
      </c>
      <c r="L36" s="7" t="n">
        <v>265.0</v>
      </c>
      <c r="M36" s="7" t="n">
        <v>110.0</v>
      </c>
      <c r="N36" t="s">
        <v>59</v>
      </c>
    </row>
    <row r="37" spans="1:14" x14ac:dyDescent="0.25">
      <c r="A37" s="16"/>
      <c r="B37" s="8" t="s">
        <v>37</v>
      </c>
      <c r="C37" s="7" t="n">
        <f>C38-C34-C35-C36</f>
        <v>0.0</v>
      </c>
      <c r="D37" s="7" t="n">
        <f>D38-D34-D35-D36</f>
        <v>0.0</v>
      </c>
      <c r="E37" s="7" t="n">
        <f ref="E37:G37" si="7" t="shared">E38-E34-E35-E36</f>
        <v>0.0</v>
      </c>
      <c r="F37" s="7" t="n">
        <f si="0" t="shared"/>
        <v>0.0</v>
      </c>
      <c r="G37" s="7" t="n">
        <f si="7" t="shared"/>
        <v>0.0</v>
      </c>
      <c r="H37" s="7" t="n">
        <f ref="H37:M37" si="8" t="shared">H38-H34-H35-H36</f>
        <v>0.0</v>
      </c>
      <c r="I37" s="7" t="n">
        <f si="8" t="shared"/>
        <v>0.0</v>
      </c>
      <c r="J37" s="7" t="n">
        <f si="8" t="shared"/>
        <v>0.0</v>
      </c>
      <c r="K37" s="7" t="n">
        <f si="8" t="shared"/>
        <v>0.0</v>
      </c>
      <c r="L37" s="7" t="n">
        <f si="8" t="shared"/>
        <v>0.0</v>
      </c>
      <c r="M37" s="7" t="n">
        <f si="8" t="shared"/>
        <v>0.0</v>
      </c>
      <c r="N37" t="s">
        <v>59</v>
      </c>
    </row>
    <row r="38" spans="1:14" x14ac:dyDescent="0.25">
      <c r="A38" s="17"/>
      <c r="B38" s="6" t="s">
        <v>38</v>
      </c>
      <c r="C38" s="7" t="n">
        <v>8902.0</v>
      </c>
      <c r="D38" s="7" t="n">
        <v>11894.0</v>
      </c>
      <c r="E38" s="7">
        <v>0</v>
      </c>
      <c r="F38" s="7" t="n">
        <f si="0" t="shared"/>
        <v>20796.0</v>
      </c>
      <c r="G38" s="7" t="n">
        <v>2885.0</v>
      </c>
      <c r="H38" s="7" t="n">
        <v>3303.0</v>
      </c>
      <c r="I38" s="7" t="n">
        <v>3179.0</v>
      </c>
      <c r="J38" s="7" t="n">
        <v>2280.0</v>
      </c>
      <c r="K38" s="7" t="n">
        <v>4135.0</v>
      </c>
      <c r="L38" s="7" t="n">
        <v>2911.0</v>
      </c>
      <c r="M38" s="7" t="n">
        <v>2103.0</v>
      </c>
      <c r="N38" t="s">
        <v>59</v>
      </c>
    </row>
    <row r="39" spans="1:14" x14ac:dyDescent="0.25">
      <c r="A39" s="12" t="s">
        <v>56</v>
      </c>
      <c r="B39" s="6" t="s">
        <v>39</v>
      </c>
      <c r="C39" s="7" t="n">
        <v>2.0</v>
      </c>
      <c r="D39" s="7" t="n">
        <v>1.0</v>
      </c>
      <c r="E39" s="7">
        <v>0</v>
      </c>
      <c r="F39" s="7" t="n">
        <f si="0" t="shared"/>
        <v>3.0</v>
      </c>
      <c r="G39" s="7" t="n">
        <v>0.0</v>
      </c>
      <c r="H39" s="7" t="n">
        <v>0.0</v>
      </c>
      <c r="I39" s="7" t="n">
        <v>0.0</v>
      </c>
      <c r="J39" s="7" t="n">
        <v>0.0</v>
      </c>
      <c r="K39" s="7" t="n">
        <v>0.0</v>
      </c>
      <c r="L39" s="7" t="n">
        <v>2.0</v>
      </c>
      <c r="M39" s="7" t="n">
        <v>1.0</v>
      </c>
      <c r="N39" t="s">
        <v>59</v>
      </c>
    </row>
    <row r="40" spans="1:14" x14ac:dyDescent="0.25">
      <c r="A40" s="12"/>
      <c r="B40" s="6" t="s">
        <v>57</v>
      </c>
      <c r="C40" s="7" t="n">
        <f>C41-C39</f>
        <v>14.0</v>
      </c>
      <c r="D40" s="7" t="n">
        <f>D41-D39</f>
        <v>14.0</v>
      </c>
      <c r="E40" s="7" t="n">
        <f ref="E40:G40" si="9" t="shared">E41-E39</f>
        <v>0.0</v>
      </c>
      <c r="F40" s="7" t="n">
        <f si="0" t="shared"/>
        <v>28.0</v>
      </c>
      <c r="G40" s="7" t="n">
        <f si="9" t="shared"/>
        <v>5.0</v>
      </c>
      <c r="H40" s="7" t="n">
        <f ref="H40:M40" si="10" t="shared">H41-H39</f>
        <v>5.0</v>
      </c>
      <c r="I40" s="7" t="n">
        <f si="10" t="shared"/>
        <v>9.0</v>
      </c>
      <c r="J40" s="7" t="n">
        <f si="10" t="shared"/>
        <v>2.0</v>
      </c>
      <c r="K40" s="7" t="n">
        <f si="10" t="shared"/>
        <v>3.0</v>
      </c>
      <c r="L40" s="7" t="n">
        <f si="10" t="shared"/>
        <v>4.0</v>
      </c>
      <c r="M40" s="7" t="n">
        <f si="10" t="shared"/>
        <v>0.0</v>
      </c>
      <c r="N40" t="s">
        <v>59</v>
      </c>
    </row>
    <row r="41" spans="1:14" x14ac:dyDescent="0.25">
      <c r="A41" s="12"/>
      <c r="B41" s="6" t="s">
        <v>40</v>
      </c>
      <c r="C41" s="7" t="n">
        <v>16.0</v>
      </c>
      <c r="D41" s="7" t="n">
        <v>15.0</v>
      </c>
      <c r="E41" s="7">
        <v>0</v>
      </c>
      <c r="F41" s="7" t="n">
        <f si="0" t="shared"/>
        <v>31.0</v>
      </c>
      <c r="G41" s="7" t="n">
        <v>5.0</v>
      </c>
      <c r="H41" s="7" t="n">
        <v>5.0</v>
      </c>
      <c r="I41" s="7" t="n">
        <v>9.0</v>
      </c>
      <c r="J41" s="7" t="n">
        <v>2.0</v>
      </c>
      <c r="K41" s="7" t="n">
        <v>3.0</v>
      </c>
      <c r="L41" s="7" t="n">
        <v>6.0</v>
      </c>
      <c r="M41" s="7" t="n">
        <v>1.0</v>
      </c>
      <c r="N41" t="s">
        <v>59</v>
      </c>
    </row>
    <row r="42" spans="1:14" x14ac:dyDescent="0.25">
      <c r="A42" s="9"/>
      <c r="B42" s="6" t="s">
        <v>41</v>
      </c>
      <c r="C42" s="7" t="n">
        <v>1066.0</v>
      </c>
      <c r="D42" s="7" t="n">
        <v>1195.0</v>
      </c>
      <c r="E42" s="7">
        <v>0</v>
      </c>
      <c r="F42" s="7" t="n">
        <f si="0" t="shared"/>
        <v>2261.0</v>
      </c>
      <c r="G42" s="7" t="n">
        <v>483.0</v>
      </c>
      <c r="H42" s="7" t="n">
        <v>166.0</v>
      </c>
      <c r="I42" s="7" t="n">
        <v>119.0</v>
      </c>
      <c r="J42" s="7" t="n">
        <v>249.0</v>
      </c>
      <c r="K42" s="7" t="n">
        <v>446.0</v>
      </c>
      <c r="L42" s="7" t="n">
        <v>315.0</v>
      </c>
      <c r="M42" s="7" t="n">
        <v>483.0</v>
      </c>
      <c r="N42" t="s">
        <v>59</v>
      </c>
    </row>
    <row r="43" spans="1:14" x14ac:dyDescent="0.25">
      <c r="A43" s="11"/>
      <c r="B43" s="6" t="s">
        <v>42</v>
      </c>
      <c r="C43" s="7" t="n">
        <f>C20+C24+C33+C38+C41+C42</f>
        <v>920548.0</v>
      </c>
      <c r="D43" s="7" t="n">
        <f>D20+D24+D33+D38+D41+D42</f>
        <v>1076984.0</v>
      </c>
      <c r="E43" s="7" t="n">
        <f ref="E43:G43" si="11" t="shared">E20+E24+E33+E38+E41+E42</f>
        <v>0.0</v>
      </c>
      <c r="F43" s="7" t="n">
        <f si="0" t="shared"/>
        <v>1997532.0</v>
      </c>
      <c r="G43" s="7" t="n">
        <f si="11" t="shared"/>
        <v>246578.0</v>
      </c>
      <c r="H43" s="7" t="n">
        <f ref="H43:M43" si="12" t="shared">H20+H24+H33+H38+H41+H42</f>
        <v>212938.0</v>
      </c>
      <c r="I43" s="7" t="n">
        <f si="12" t="shared"/>
        <v>237025.0</v>
      </c>
      <c r="J43" s="7" t="n">
        <f si="12" t="shared"/>
        <v>286963.0</v>
      </c>
      <c r="K43" s="7" t="n">
        <f si="12" t="shared"/>
        <v>435751.0</v>
      </c>
      <c r="L43" s="7" t="n">
        <f si="12" t="shared"/>
        <v>309503.0</v>
      </c>
      <c r="M43" s="7" t="n">
        <f si="12" t="shared"/>
        <v>268774.0</v>
      </c>
      <c r="N43" t="s">
        <v>59</v>
      </c>
    </row>
    <row r="45" ht="50.0" customHeight="true">
      <c r="A45" t="s" s="18">
        <v>60</v>
      </c>
    </row>
  </sheetData>
  <mergeCells count="7">
    <mergeCell ref="A39:A41"/>
    <mergeCell ref="A1:M1"/>
    <mergeCell ref="A2:B2"/>
    <mergeCell ref="A3:A20"/>
    <mergeCell ref="A21:A24"/>
    <mergeCell ref="A25:A33"/>
    <mergeCell ref="A34:A38"/>
    <mergeCell ref="A45:M45"/>
  </mergeCells>
  <phoneticPr fontId="5" type="noConversion"/>
  <printOptions horizontalCentered="1"/>
  <pageMargins bottom="0.39370078740157483" footer="0.31496062992125984" header="0.31496062992125984" left="0.31496062992125984" right="0.31496062992125984" top="0.35433070866141736"/>
  <pageSetup orientation="portrait" paperSize="9" r:id="rId1" scale="9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工作表</vt:lpstr>
      </vt:variant>
      <vt:variant>
        <vt:i4>1</vt:i4>
      </vt:variant>
      <vt:variant>
        <vt:lpstr>已命名的範圍</vt:lpstr>
      </vt:variant>
      <vt:variant>
        <vt:i4>1</vt:i4>
      </vt:variant>
    </vt:vector>
  </HeadingPairs>
  <TitlesOfParts>
    <vt:vector baseType="lpstr" size="2">
      <vt:lpstr>出國按性別及年齡</vt:lpstr>
      <vt:lpstr>出國按性別及年齡!Print_Area</vt:lpstr>
    </vt:vector>
  </TitlesOfParts>
  <Company>more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2018-08-16T05:50:32Z</dcterms:created>
  <dc:creator>demi</dc:creator>
  <cp:lastModifiedBy>EndSound</cp:lastModifiedBy>
  <cp:lastPrinted>2018-08-24T12:08:25Z</cp:lastPrinted>
  <dcterms:modified xsi:type="dcterms:W3CDTF">2018-08-31T06:08:20Z</dcterms:modified>
</cp:coreProperties>
</file>