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<sst xmlns="http://schemas.openxmlformats.org/spreadsheetml/2006/main" count="118" uniqueCount="73">
  <si>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</si>
  <si>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</si>
  <si>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</si>
  <si>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</si>
  <si>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</si>
  <si>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</si>
  <si>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</si>
  <si>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</si>
  <si>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</si>
  <si>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</si>
  <si>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</si>
  <si>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</si>
  <si>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</si>
  <si>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</si>
  <si>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</si>
  <si>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</si>
  <si>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</si>
  <si>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</si>
  <si>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</si>
  <si>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</si>
  <si>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</si>
  <si>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</si>
  <si>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</si>
  <si>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</si>
  <si>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</si>
  <si>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</si>
  <si>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</si>
  <si>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</si>
  <si>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</si>
  <si>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</si>
  <si>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</si>
  <si>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</si>
  <si>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</si>
  <si>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</si>
  <si>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</si>
  <si>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</si>
  <si>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</si>
  <si>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</si>
  <si>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</si>
  <si>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</si>
  <si>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</si>
  <si>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</si>
  <si>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</si>
  <si>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</si>
  <si>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</si>
  <si>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</si>
  <si>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</si>
  <si>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</si>
  <si>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</si>
  <si>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</si>
  <si>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</si>
  <si>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</si>
  <si>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</si>
  <si>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</si>
  <si>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</si>
  <si>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</si>
  <si>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</si>
  <si>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</si>
  <si>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</si>
  <si>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</si>
  <si>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</si>
  <si>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</si>
  <si>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</si>
  <si>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</si>
  <si>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</si>
  <si>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</si>
  <si>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</si>
  <si>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</si>
  <si>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</si>
  <si>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</si>
  <si>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</si>
  <si>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表1-8 115年7月來臺旅客人次～按停留夜數分
Table 1-8 Visitor Arrivals by Length of Stay,
July,2026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</si>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</sst>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9963.0</v>
      </c>
      <c r="E3" s="4" t="n">
        <v>16006.0</v>
      </c>
      <c r="F3" s="4" t="n">
        <v>24772.0</v>
      </c>
      <c r="G3" s="4" t="n">
        <v>26008.0</v>
      </c>
      <c r="H3" s="4" t="n">
        <v>22841.0</v>
      </c>
      <c r="I3" s="4" t="n">
        <v>5866.0</v>
      </c>
      <c r="J3" s="4" t="n">
        <v>1483.0</v>
      </c>
      <c r="K3" s="4" t="n">
        <v>214.0</v>
      </c>
      <c r="L3" s="4" t="n">
        <v>114.0</v>
      </c>
      <c r="M3" s="4" t="n">
        <v>5133.0</v>
      </c>
      <c r="N3" s="11" t="n">
        <f>SUM(D3:M3)</f>
        <v>112400.0</v>
      </c>
      <c r="O3" s="4" t="n">
        <v>743927.0</v>
      </c>
      <c r="P3" s="4" t="n">
        <v>458560.0</v>
      </c>
      <c r="Q3" s="11" t="n">
        <f>SUM(D3:L3)</f>
        <v>107267.0</v>
      </c>
      <c r="R3" s="6" t="n">
        <f ref="R3:R48" si="0" t="shared">IF(P3&lt;&gt;0,P3/SUM(D3:L3),0)</f>
        <v>4.274940102734298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8959.0</v>
      </c>
      <c r="E4" s="5" t="n">
        <v>5579.0</v>
      </c>
      <c r="F4" s="5" t="n">
        <v>3917.0</v>
      </c>
      <c r="G4" s="5" t="n">
        <v>3839.0</v>
      </c>
      <c r="H4" s="5" t="n">
        <v>7768.0</v>
      </c>
      <c r="I4" s="5" t="n">
        <v>7701.0</v>
      </c>
      <c r="J4" s="5" t="n">
        <v>3529.0</v>
      </c>
      <c r="K4" s="5" t="n">
        <v>866.0</v>
      </c>
      <c r="L4" s="5" t="n">
        <v>1429.0</v>
      </c>
      <c r="M4" s="5" t="n">
        <v>13070.0</v>
      </c>
      <c r="N4" s="11" t="n">
        <f ref="N4:N14" si="1" t="shared">SUM(D4:M4)</f>
        <v>56657.0</v>
      </c>
      <c r="O4" s="5" t="n">
        <v>1419227.0</v>
      </c>
      <c r="P4" s="5" t="n">
        <v>416246.0</v>
      </c>
      <c r="Q4" s="11" t="n">
        <f ref="Q4:Q48" si="2" t="shared">SUM(D4:L4)</f>
        <v>43587.0</v>
      </c>
      <c r="R4" s="6" t="n">
        <f si="0" t="shared"/>
        <v>9.549774015188015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4744.0</v>
      </c>
      <c r="E5" s="5" t="n">
        <v>22793.0</v>
      </c>
      <c r="F5" s="5" t="n">
        <v>21700.0</v>
      </c>
      <c r="G5" s="5" t="n">
        <v>8961.0</v>
      </c>
      <c r="H5" s="5" t="n">
        <v>6275.0</v>
      </c>
      <c r="I5" s="5" t="n">
        <v>3217.0</v>
      </c>
      <c r="J5" s="5" t="n">
        <v>1970.0</v>
      </c>
      <c r="K5" s="5" t="n">
        <v>1552.0</v>
      </c>
      <c r="L5" s="5" t="n">
        <v>945.0</v>
      </c>
      <c r="M5" s="5" t="n">
        <v>6270.0</v>
      </c>
      <c r="N5" s="11" t="n">
        <f si="1" t="shared"/>
        <v>78427.0</v>
      </c>
      <c r="O5" s="5" t="n">
        <v>886827.0</v>
      </c>
      <c r="P5" s="5" t="n">
        <v>403951.0</v>
      </c>
      <c r="Q5" s="11" t="n">
        <f si="2" t="shared"/>
        <v>72157.0</v>
      </c>
      <c r="R5" s="6" t="n">
        <f si="0" t="shared"/>
        <v>5.598223318596948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2136.0</v>
      </c>
      <c r="E6" s="5" t="n">
        <v>9036.0</v>
      </c>
      <c r="F6" s="5" t="n">
        <v>14863.0</v>
      </c>
      <c r="G6" s="5" t="n">
        <v>6133.0</v>
      </c>
      <c r="H6" s="5" t="n">
        <v>4173.0</v>
      </c>
      <c r="I6" s="5" t="n">
        <v>1747.0</v>
      </c>
      <c r="J6" s="5" t="n">
        <v>761.0</v>
      </c>
      <c r="K6" s="5" t="n">
        <v>638.0</v>
      </c>
      <c r="L6" s="5" t="n">
        <v>365.0</v>
      </c>
      <c r="M6" s="5" t="n">
        <v>1800.0</v>
      </c>
      <c r="N6" s="11" t="n">
        <f si="1" t="shared"/>
        <v>41652.0</v>
      </c>
      <c r="O6" s="5" t="n">
        <v>392846.0</v>
      </c>
      <c r="P6" s="5" t="n">
        <v>203566.0</v>
      </c>
      <c r="Q6" s="11" t="n">
        <f si="2" t="shared"/>
        <v>39852.0</v>
      </c>
      <c r="R6" s="6" t="n">
        <f si="0" t="shared"/>
        <v>5.108049784201546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201.0</v>
      </c>
      <c r="E7" s="5" t="n">
        <v>205.0</v>
      </c>
      <c r="F7" s="5" t="n">
        <v>294.0</v>
      </c>
      <c r="G7" s="5" t="n">
        <v>323.0</v>
      </c>
      <c r="H7" s="5" t="n">
        <v>478.0</v>
      </c>
      <c r="I7" s="5" t="n">
        <v>466.0</v>
      </c>
      <c r="J7" s="5" t="n">
        <v>258.0</v>
      </c>
      <c r="K7" s="5" t="n">
        <v>233.0</v>
      </c>
      <c r="L7" s="5" t="n">
        <v>173.0</v>
      </c>
      <c r="M7" s="5" t="n">
        <v>993.0</v>
      </c>
      <c r="N7" s="11" t="n">
        <f si="1" t="shared"/>
        <v>3624.0</v>
      </c>
      <c r="O7" s="5" t="n">
        <v>254203.0</v>
      </c>
      <c r="P7" s="5" t="n">
        <v>40850.0</v>
      </c>
      <c r="Q7" s="11" t="n">
        <f si="2" t="shared"/>
        <v>2631.0</v>
      </c>
      <c r="R7" s="6" t="n">
        <f si="0" t="shared"/>
        <v>15.526415811478525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150.0</v>
      </c>
      <c r="E8" s="5" t="n">
        <v>210.0</v>
      </c>
      <c r="F8" s="5" t="n">
        <v>226.0</v>
      </c>
      <c r="G8" s="5" t="n">
        <v>255.0</v>
      </c>
      <c r="H8" s="5" t="n">
        <v>429.0</v>
      </c>
      <c r="I8" s="5" t="n">
        <v>494.0</v>
      </c>
      <c r="J8" s="5" t="n">
        <v>235.0</v>
      </c>
      <c r="K8" s="5" t="n">
        <v>61.0</v>
      </c>
      <c r="L8" s="5" t="n">
        <v>43.0</v>
      </c>
      <c r="M8" s="5" t="n">
        <v>249.0</v>
      </c>
      <c r="N8" s="11" t="n">
        <f si="1" t="shared"/>
        <v>2352.0</v>
      </c>
      <c r="O8" s="5" t="n">
        <v>61028.0</v>
      </c>
      <c r="P8" s="5" t="n">
        <v>21526.0</v>
      </c>
      <c r="Q8" s="11" t="n">
        <f si="2" t="shared"/>
        <v>2103.0</v>
      </c>
      <c r="R8" s="6" t="n">
        <f si="0" t="shared"/>
        <v>10.23585354255825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662.0</v>
      </c>
      <c r="E9" s="5" t="n">
        <v>1102.0</v>
      </c>
      <c r="F9" s="5" t="n">
        <v>2099.0</v>
      </c>
      <c r="G9" s="5" t="n">
        <v>2350.0</v>
      </c>
      <c r="H9" s="5" t="n">
        <v>4552.0</v>
      </c>
      <c r="I9" s="5" t="n">
        <v>2429.0</v>
      </c>
      <c r="J9" s="5" t="n">
        <v>1454.0</v>
      </c>
      <c r="K9" s="5" t="n">
        <v>754.0</v>
      </c>
      <c r="L9" s="5" t="n">
        <v>560.0</v>
      </c>
      <c r="M9" s="5" t="n">
        <v>3812.0</v>
      </c>
      <c r="N9" s="11" t="n">
        <f si="1" t="shared"/>
        <v>19774.0</v>
      </c>
      <c r="O9" s="5" t="n">
        <v>860944.0</v>
      </c>
      <c r="P9" s="5" t="n">
        <v>179869.0</v>
      </c>
      <c r="Q9" s="11" t="n">
        <f si="2" t="shared"/>
        <v>15962.0</v>
      </c>
      <c r="R9" s="6" t="n">
        <f si="0" t="shared"/>
        <v>11.268575366495426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935.0</v>
      </c>
      <c r="E10" s="5" t="n">
        <v>2062.0</v>
      </c>
      <c r="F10" s="5" t="n">
        <v>3867.0</v>
      </c>
      <c r="G10" s="5" t="n">
        <v>4035.0</v>
      </c>
      <c r="H10" s="5" t="n">
        <v>5887.0</v>
      </c>
      <c r="I10" s="5" t="n">
        <v>2924.0</v>
      </c>
      <c r="J10" s="5" t="n">
        <v>800.0</v>
      </c>
      <c r="K10" s="5" t="n">
        <v>244.0</v>
      </c>
      <c r="L10" s="5" t="n">
        <v>91.0</v>
      </c>
      <c r="M10" s="5" t="n">
        <v>577.0</v>
      </c>
      <c r="N10" s="11" t="n">
        <f si="1" t="shared"/>
        <v>21422.0</v>
      </c>
      <c r="O10" s="5" t="n">
        <v>174716.0</v>
      </c>
      <c r="P10" s="5" t="n">
        <v>131537.0</v>
      </c>
      <c r="Q10" s="11" t="n">
        <f si="2" t="shared"/>
        <v>20845.0</v>
      </c>
      <c r="R10" s="6" t="n">
        <f si="0" t="shared"/>
        <v>6.310242264331974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1272.0</v>
      </c>
      <c r="E11" s="5" t="n">
        <v>305.0</v>
      </c>
      <c r="F11" s="5" t="n">
        <v>564.0</v>
      </c>
      <c r="G11" s="5" t="n">
        <v>567.0</v>
      </c>
      <c r="H11" s="5" t="n">
        <v>2087.0</v>
      </c>
      <c r="I11" s="5" t="n">
        <v>2555.0</v>
      </c>
      <c r="J11" s="5" t="n">
        <v>1334.0</v>
      </c>
      <c r="K11" s="5" t="n">
        <v>1038.0</v>
      </c>
      <c r="L11" s="5" t="n">
        <v>379.0</v>
      </c>
      <c r="M11" s="5" t="n">
        <v>9509.0</v>
      </c>
      <c r="N11" s="11" t="n">
        <f si="1" t="shared"/>
        <v>19610.0</v>
      </c>
      <c r="O11" s="5" t="n">
        <v>9260738.0</v>
      </c>
      <c r="P11" s="5" t="n">
        <v>150520.0</v>
      </c>
      <c r="Q11" s="11" t="n">
        <f si="2" t="shared"/>
        <v>10101.0</v>
      </c>
      <c r="R11" s="6" t="n">
        <f si="0" t="shared"/>
        <v>14.901494901494901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1211.0</v>
      </c>
      <c r="E12" s="5" t="n">
        <v>1825.0</v>
      </c>
      <c r="F12" s="5" t="n">
        <v>7197.0</v>
      </c>
      <c r="G12" s="5" t="n">
        <v>9056.0</v>
      </c>
      <c r="H12" s="5" t="n">
        <v>10004.0</v>
      </c>
      <c r="I12" s="5" t="n">
        <v>5072.0</v>
      </c>
      <c r="J12" s="5" t="n">
        <v>708.0</v>
      </c>
      <c r="K12" s="5" t="n">
        <v>830.0</v>
      </c>
      <c r="L12" s="5" t="n">
        <v>460.0</v>
      </c>
      <c r="M12" s="5" t="n">
        <v>10211.0</v>
      </c>
      <c r="N12" s="11" t="n">
        <f si="1" t="shared"/>
        <v>46574.0</v>
      </c>
      <c r="O12" s="5" t="n">
        <v>5152324.0</v>
      </c>
      <c r="P12" s="5" t="n">
        <v>264528.0</v>
      </c>
      <c r="Q12" s="11" t="n">
        <f si="2" t="shared"/>
        <v>36363.0</v>
      </c>
      <c r="R12" s="6" t="n">
        <f si="0" t="shared"/>
        <v>7.274647306327861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693.0</v>
      </c>
      <c r="E13" s="5" t="n">
        <v>2363.0</v>
      </c>
      <c r="F13" s="5" t="n">
        <v>4061.0</v>
      </c>
      <c r="G13" s="5" t="n">
        <v>3014.0</v>
      </c>
      <c r="H13" s="5" t="n">
        <v>2247.0</v>
      </c>
      <c r="I13" s="5" t="n">
        <v>8738.0</v>
      </c>
      <c r="J13" s="5" t="n">
        <v>459.0</v>
      </c>
      <c r="K13" s="5" t="n">
        <v>422.0</v>
      </c>
      <c r="L13" s="5" t="n">
        <v>372.0</v>
      </c>
      <c r="M13" s="5" t="n">
        <v>4393.0</v>
      </c>
      <c r="N13" s="11" t="n">
        <f si="1" t="shared"/>
        <v>26762.0</v>
      </c>
      <c r="O13" s="5" t="n">
        <v>2722278.0</v>
      </c>
      <c r="P13" s="5" t="n">
        <v>209237.0</v>
      </c>
      <c r="Q13" s="11" t="n">
        <f si="2" t="shared"/>
        <v>22369.0</v>
      </c>
      <c r="R13" s="6" t="n">
        <f si="0" t="shared"/>
        <v>9.353882605391389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424.0</v>
      </c>
      <c r="E14" s="5" t="n">
        <v>398.0</v>
      </c>
      <c r="F14" s="5" t="n">
        <v>1258.0</v>
      </c>
      <c r="G14" s="5" t="n">
        <v>3875.0</v>
      </c>
      <c r="H14" s="5" t="n">
        <v>1923.0</v>
      </c>
      <c r="I14" s="5" t="n">
        <v>2399.0</v>
      </c>
      <c r="J14" s="5" t="n">
        <v>1842.0</v>
      </c>
      <c r="K14" s="5" t="n">
        <v>1639.0</v>
      </c>
      <c r="L14" s="5" t="n">
        <v>1904.0</v>
      </c>
      <c r="M14" s="5" t="n">
        <v>24912.0</v>
      </c>
      <c r="N14" s="11" t="n">
        <f si="1" t="shared"/>
        <v>40574.0</v>
      </c>
      <c r="O14" s="5" t="n">
        <v>1.3331469E7</v>
      </c>
      <c r="P14" s="5" t="n">
        <v>327805.0</v>
      </c>
      <c r="Q14" s="11" t="n">
        <f si="2" t="shared"/>
        <v>15662.0</v>
      </c>
      <c r="R14" s="6" t="n">
        <f si="0" t="shared"/>
        <v>20.929957859788022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86.0</v>
      </c>
      <c r="E15" s="5" t="n">
        <f ref="E15:M15" si="3" t="shared">E16-E9-E10-E11-E12-E13-E14</f>
        <v>98.0</v>
      </c>
      <c r="F15" s="5" t="n">
        <f si="3" t="shared"/>
        <v>200.0</v>
      </c>
      <c r="G15" s="5" t="n">
        <f si="3" t="shared"/>
        <v>471.0</v>
      </c>
      <c r="H15" s="5" t="n">
        <f si="3" t="shared"/>
        <v>446.0</v>
      </c>
      <c r="I15" s="5" t="n">
        <f si="3" t="shared"/>
        <v>500.0</v>
      </c>
      <c r="J15" s="5" t="n">
        <f si="3" t="shared"/>
        <v>197.0</v>
      </c>
      <c r="K15" s="5" t="n">
        <f si="3" t="shared"/>
        <v>118.0</v>
      </c>
      <c r="L15" s="5" t="n">
        <f si="3" t="shared"/>
        <v>67.0</v>
      </c>
      <c r="M15" s="5" t="n">
        <f si="3" t="shared"/>
        <v>840.0</v>
      </c>
      <c r="N15" s="5" t="n">
        <f ref="N15" si="4" t="shared">N16-N9-N10-N11-N12-N13-N14</f>
        <v>3023.0</v>
      </c>
      <c r="O15" s="5" t="n">
        <f>O16-O9-O10-O11-O12-O13-O14</f>
        <v>389384.0</v>
      </c>
      <c r="P15" s="5" t="n">
        <f>P16-P9-P10-P11-P12-P13-P14</f>
        <v>26869.0</v>
      </c>
      <c r="Q15" s="11" t="n">
        <f si="2" t="shared"/>
        <v>2183.0</v>
      </c>
      <c r="R15" s="6" t="n">
        <f si="0" t="shared"/>
        <v>12.308291342189648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5283.0</v>
      </c>
      <c r="E16" s="5" t="n">
        <v>8153.0</v>
      </c>
      <c r="F16" s="5" t="n">
        <v>19246.0</v>
      </c>
      <c r="G16" s="5" t="n">
        <v>23368.0</v>
      </c>
      <c r="H16" s="5" t="n">
        <v>27146.0</v>
      </c>
      <c r="I16" s="5" t="n">
        <v>24617.0</v>
      </c>
      <c r="J16" s="5" t="n">
        <v>6794.0</v>
      </c>
      <c r="K16" s="5" t="n">
        <v>5045.0</v>
      </c>
      <c r="L16" s="5" t="n">
        <v>3833.0</v>
      </c>
      <c r="M16" s="5" t="n">
        <v>54254.0</v>
      </c>
      <c r="N16" s="11" t="n">
        <f ref="N16:N48" si="5" t="shared">SUM(D16:M16)</f>
        <v>177739.0</v>
      </c>
      <c r="O16" s="5" t="n">
        <v>3.1891853E7</v>
      </c>
      <c r="P16" s="5" t="n">
        <v>1290365.0</v>
      </c>
      <c r="Q16" s="11" t="n">
        <f si="2" t="shared"/>
        <v>123485.0</v>
      </c>
      <c r="R16" s="6" t="n">
        <f si="0" t="shared"/>
        <v>10.449568773535248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82.0</v>
      </c>
      <c r="E17" s="5" t="n">
        <f ref="E17:M17" si="6" t="shared">E18-E16-E3-E4-E5-E6-E7-E8</f>
        <v>97.0</v>
      </c>
      <c r="F17" s="5" t="n">
        <f si="6" t="shared"/>
        <v>127.0</v>
      </c>
      <c r="G17" s="5" t="n">
        <f si="6" t="shared"/>
        <v>118.0</v>
      </c>
      <c r="H17" s="5" t="n">
        <f si="6" t="shared"/>
        <v>212.0</v>
      </c>
      <c r="I17" s="5" t="n">
        <f si="6" t="shared"/>
        <v>211.0</v>
      </c>
      <c r="J17" s="5" t="n">
        <f si="6" t="shared"/>
        <v>209.0</v>
      </c>
      <c r="K17" s="5" t="n">
        <f si="6" t="shared"/>
        <v>145.0</v>
      </c>
      <c r="L17" s="5" t="n">
        <f si="6" t="shared"/>
        <v>123.0</v>
      </c>
      <c r="M17" s="5" t="n">
        <f si="6" t="shared"/>
        <v>639.0</v>
      </c>
      <c r="N17" s="11" t="n">
        <f si="5" t="shared"/>
        <v>1963.0</v>
      </c>
      <c r="O17" s="5" t="n">
        <f>O18-O16-O3-O4-O5-O6-O7-O8</f>
        <v>202771.0</v>
      </c>
      <c r="P17" s="5" t="n">
        <f>P18-P16-P3-P4-P5-P6-P7-P8</f>
        <v>25932.0</v>
      </c>
      <c r="Q17" s="11" t="n">
        <f si="2" t="shared"/>
        <v>1324.0</v>
      </c>
      <c r="R17" s="6" t="n">
        <f si="0" t="shared"/>
        <v>19.58610271903323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31518.0</v>
      </c>
      <c r="E18" s="5" t="n">
        <v>62079.0</v>
      </c>
      <c r="F18" s="5" t="n">
        <v>85145.0</v>
      </c>
      <c r="G18" s="5" t="n">
        <v>69005.0</v>
      </c>
      <c r="H18" s="5" t="n">
        <v>69322.0</v>
      </c>
      <c r="I18" s="5" t="n">
        <v>44319.0</v>
      </c>
      <c r="J18" s="5" t="n">
        <v>15239.0</v>
      </c>
      <c r="K18" s="5" t="n">
        <v>8754.0</v>
      </c>
      <c r="L18" s="5" t="n">
        <v>7025.0</v>
      </c>
      <c r="M18" s="5" t="n">
        <v>82408.0</v>
      </c>
      <c r="N18" s="11" t="n">
        <f si="5" t="shared"/>
        <v>474814.0</v>
      </c>
      <c r="O18" s="5" t="n">
        <v>3.5852682E7</v>
      </c>
      <c r="P18" s="5" t="n">
        <v>2860996.0</v>
      </c>
      <c r="Q18" s="11" t="n">
        <f si="2" t="shared"/>
        <v>392406.0</v>
      </c>
      <c r="R18" s="6" t="n">
        <f si="0" t="shared"/>
        <v>7.290907886219885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450.0</v>
      </c>
      <c r="E19" s="5" t="n">
        <v>462.0</v>
      </c>
      <c r="F19" s="5" t="n">
        <v>679.0</v>
      </c>
      <c r="G19" s="5" t="n">
        <v>702.0</v>
      </c>
      <c r="H19" s="5" t="n">
        <v>1259.0</v>
      </c>
      <c r="I19" s="5" t="n">
        <v>1482.0</v>
      </c>
      <c r="J19" s="5" t="n">
        <v>644.0</v>
      </c>
      <c r="K19" s="5" t="n">
        <v>230.0</v>
      </c>
      <c r="L19" s="5" t="n">
        <v>132.0</v>
      </c>
      <c r="M19" s="5" t="n">
        <v>1113.0</v>
      </c>
      <c r="N19" s="11" t="n">
        <f si="5" t="shared"/>
        <v>7153.0</v>
      </c>
      <c r="O19" s="5" t="n">
        <v>210548.0</v>
      </c>
      <c r="P19" s="5" t="n">
        <v>63230.0</v>
      </c>
      <c r="Q19" s="11" t="n">
        <f si="2" t="shared"/>
        <v>6040.0</v>
      </c>
      <c r="R19" s="6" t="n">
        <f si="0" t="shared"/>
        <v>10.468543046357615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5607.0</v>
      </c>
      <c r="E20" s="5" t="n">
        <v>4297.0</v>
      </c>
      <c r="F20" s="5" t="n">
        <v>5834.0</v>
      </c>
      <c r="G20" s="5" t="n">
        <v>5534.0</v>
      </c>
      <c r="H20" s="5" t="n">
        <v>11155.0</v>
      </c>
      <c r="I20" s="5" t="n">
        <v>14002.0</v>
      </c>
      <c r="J20" s="5" t="n">
        <v>8554.0</v>
      </c>
      <c r="K20" s="5" t="n">
        <v>3489.0</v>
      </c>
      <c r="L20" s="5" t="n">
        <v>999.0</v>
      </c>
      <c r="M20" s="5" t="n">
        <v>7908.0</v>
      </c>
      <c r="N20" s="11" t="n">
        <f si="5" t="shared"/>
        <v>67379.0</v>
      </c>
      <c r="O20" s="5" t="n">
        <v>1200406.0</v>
      </c>
      <c r="P20" s="5" t="n">
        <v>679579.0</v>
      </c>
      <c r="Q20" s="11" t="n">
        <f si="2" t="shared"/>
        <v>59471.0</v>
      </c>
      <c r="R20" s="6" t="n">
        <f si="0" t="shared"/>
        <v>11.427065292327352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17.0</v>
      </c>
      <c r="E21" s="5" t="n">
        <v>25.0</v>
      </c>
      <c r="F21" s="5" t="n">
        <v>49.0</v>
      </c>
      <c r="G21" s="5" t="n">
        <v>68.0</v>
      </c>
      <c r="H21" s="5" t="n">
        <v>39.0</v>
      </c>
      <c r="I21" s="5" t="n">
        <v>89.0</v>
      </c>
      <c r="J21" s="5" t="n">
        <v>22.0</v>
      </c>
      <c r="K21" s="5" t="n">
        <v>28.0</v>
      </c>
      <c r="L21" s="5" t="n">
        <v>7.0</v>
      </c>
      <c r="M21" s="5" t="n">
        <v>45.0</v>
      </c>
      <c r="N21" s="11" t="n">
        <f si="5" t="shared"/>
        <v>389.0</v>
      </c>
      <c r="O21" s="5" t="n">
        <v>16613.0</v>
      </c>
      <c r="P21" s="5" t="n">
        <v>4068.0</v>
      </c>
      <c r="Q21" s="11" t="n">
        <f si="2" t="shared"/>
        <v>344.0</v>
      </c>
      <c r="R21" s="6" t="n">
        <f si="0" t="shared"/>
        <v>11.825581395348838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7.0</v>
      </c>
      <c r="E22" s="5" t="n">
        <v>22.0</v>
      </c>
      <c r="F22" s="5" t="n">
        <v>14.0</v>
      </c>
      <c r="G22" s="5" t="n">
        <v>22.0</v>
      </c>
      <c r="H22" s="5" t="n">
        <v>31.0</v>
      </c>
      <c r="I22" s="5" t="n">
        <v>52.0</v>
      </c>
      <c r="J22" s="5" t="n">
        <v>30.0</v>
      </c>
      <c r="K22" s="5" t="n">
        <v>19.0</v>
      </c>
      <c r="L22" s="5" t="n">
        <v>14.0</v>
      </c>
      <c r="M22" s="5" t="n">
        <v>45.0</v>
      </c>
      <c r="N22" s="11" t="n">
        <f si="5" t="shared"/>
        <v>256.0</v>
      </c>
      <c r="O22" s="5" t="n">
        <v>14442.0</v>
      </c>
      <c r="P22" s="5" t="n">
        <v>3446.0</v>
      </c>
      <c r="Q22" s="11" t="n">
        <f si="2" t="shared"/>
        <v>211.0</v>
      </c>
      <c r="R22" s="6" t="n">
        <f si="0" t="shared"/>
        <v>16.33175355450237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0.0</v>
      </c>
      <c r="F23" s="5" t="n">
        <v>13.0</v>
      </c>
      <c r="G23" s="5" t="n">
        <v>7.0</v>
      </c>
      <c r="H23" s="5" t="n">
        <v>4.0</v>
      </c>
      <c r="I23" s="5" t="n">
        <v>11.0</v>
      </c>
      <c r="J23" s="5" t="n">
        <v>12.0</v>
      </c>
      <c r="K23" s="5" t="n">
        <v>4.0</v>
      </c>
      <c r="L23" s="5" t="n">
        <v>5.0</v>
      </c>
      <c r="M23" s="5" t="n">
        <v>12.0</v>
      </c>
      <c r="N23" s="11" t="n">
        <f si="5" t="shared"/>
        <v>68.0</v>
      </c>
      <c r="O23" s="5" t="n">
        <v>3967.0</v>
      </c>
      <c r="P23" s="5" t="n">
        <v>1041.0</v>
      </c>
      <c r="Q23" s="11" t="n">
        <f si="2" t="shared"/>
        <v>56.0</v>
      </c>
      <c r="R23" s="6" t="n">
        <f si="0" t="shared"/>
        <v>18.589285714285715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42.0</v>
      </c>
      <c r="E24" s="5" t="n">
        <f ref="E24:M24" si="7" t="shared">E25-E19-E20-E21-E22-E23</f>
        <v>49.0</v>
      </c>
      <c r="F24" s="5" t="n">
        <f si="7" t="shared"/>
        <v>57.0</v>
      </c>
      <c r="G24" s="5" t="n">
        <f si="7" t="shared"/>
        <v>79.0</v>
      </c>
      <c r="H24" s="5" t="n">
        <f si="7" t="shared"/>
        <v>129.0</v>
      </c>
      <c r="I24" s="5" t="n">
        <f si="7" t="shared"/>
        <v>190.0</v>
      </c>
      <c r="J24" s="5" t="n">
        <f si="7" t="shared"/>
        <v>127.0</v>
      </c>
      <c r="K24" s="5" t="n">
        <f si="7" t="shared"/>
        <v>61.0</v>
      </c>
      <c r="L24" s="5" t="n">
        <f si="7" t="shared"/>
        <v>55.0</v>
      </c>
      <c r="M24" s="5" t="n">
        <f si="7" t="shared"/>
        <v>439.0</v>
      </c>
      <c r="N24" s="11" t="n">
        <f si="5" t="shared"/>
        <v>1228.0</v>
      </c>
      <c r="O24" s="5" t="n">
        <f>O25-O19-O20-O21-O22-O23</f>
        <v>151619.0</v>
      </c>
      <c r="P24" s="5" t="n">
        <f>P25-P19-P20-P21-P22-P23</f>
        <v>13102.0</v>
      </c>
      <c r="Q24" s="11" t="n">
        <f si="2" t="shared"/>
        <v>789.0</v>
      </c>
      <c r="R24" s="6" t="n">
        <f si="0" t="shared"/>
        <v>16.605830164765525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6123.0</v>
      </c>
      <c r="E25" s="5" t="n">
        <v>4855.0</v>
      </c>
      <c r="F25" s="5" t="n">
        <v>6646.0</v>
      </c>
      <c r="G25" s="5" t="n">
        <v>6412.0</v>
      </c>
      <c r="H25" s="5" t="n">
        <v>12617.0</v>
      </c>
      <c r="I25" s="5" t="n">
        <v>15826.0</v>
      </c>
      <c r="J25" s="5" t="n">
        <v>9389.0</v>
      </c>
      <c r="K25" s="5" t="n">
        <v>3831.0</v>
      </c>
      <c r="L25" s="5" t="n">
        <v>1212.0</v>
      </c>
      <c r="M25" s="5" t="n">
        <v>9562.0</v>
      </c>
      <c r="N25" s="11" t="n">
        <f si="5" t="shared"/>
        <v>76473.0</v>
      </c>
      <c r="O25" s="5" t="n">
        <v>1597595.0</v>
      </c>
      <c r="P25" s="5" t="n">
        <v>764466.0</v>
      </c>
      <c r="Q25" s="11" t="n">
        <f si="2" t="shared"/>
        <v>66911.0</v>
      </c>
      <c r="R25" s="6" t="n">
        <f si="0" t="shared"/>
        <v>11.425116946391475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52.0</v>
      </c>
      <c r="E26" s="5" t="n">
        <v>28.0</v>
      </c>
      <c r="F26" s="5" t="n">
        <v>54.0</v>
      </c>
      <c r="G26" s="5" t="n">
        <v>36.0</v>
      </c>
      <c r="H26" s="5" t="n">
        <v>98.0</v>
      </c>
      <c r="I26" s="5" t="n">
        <v>146.0</v>
      </c>
      <c r="J26" s="5" t="n">
        <v>113.0</v>
      </c>
      <c r="K26" s="5" t="n">
        <v>54.0</v>
      </c>
      <c r="L26" s="5" t="n">
        <v>21.0</v>
      </c>
      <c r="M26" s="5" t="n">
        <v>85.0</v>
      </c>
      <c r="N26" s="11" t="n">
        <f si="5" t="shared"/>
        <v>687.0</v>
      </c>
      <c r="O26" s="5" t="n">
        <v>19403.0</v>
      </c>
      <c r="P26" s="5" t="n">
        <v>8928.0</v>
      </c>
      <c r="Q26" s="11" t="n">
        <f si="2" t="shared"/>
        <v>602.0</v>
      </c>
      <c r="R26" s="6" t="n">
        <f si="0" t="shared"/>
        <v>14.830564784053156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216.0</v>
      </c>
      <c r="E27" s="5" t="n">
        <v>237.0</v>
      </c>
      <c r="F27" s="5" t="n">
        <v>275.0</v>
      </c>
      <c r="G27" s="5" t="n">
        <v>249.0</v>
      </c>
      <c r="H27" s="5" t="n">
        <v>614.0</v>
      </c>
      <c r="I27" s="5" t="n">
        <v>794.0</v>
      </c>
      <c r="J27" s="5" t="n">
        <v>556.0</v>
      </c>
      <c r="K27" s="5" t="n">
        <v>185.0</v>
      </c>
      <c r="L27" s="5" t="n">
        <v>145.0</v>
      </c>
      <c r="M27" s="5" t="n">
        <v>641.0</v>
      </c>
      <c r="N27" s="11" t="n">
        <f si="5" t="shared"/>
        <v>3912.0</v>
      </c>
      <c r="O27" s="5" t="n">
        <v>122747.0</v>
      </c>
      <c r="P27" s="5" t="n">
        <v>45924.0</v>
      </c>
      <c r="Q27" s="11" t="n">
        <f si="2" t="shared"/>
        <v>3271.0</v>
      </c>
      <c r="R27" s="6" t="n">
        <f si="0" t="shared"/>
        <v>14.039743197798838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179.0</v>
      </c>
      <c r="E28" s="5" t="n">
        <v>321.0</v>
      </c>
      <c r="F28" s="5" t="n">
        <v>356.0</v>
      </c>
      <c r="G28" s="5" t="n">
        <v>271.0</v>
      </c>
      <c r="H28" s="5" t="n">
        <v>591.0</v>
      </c>
      <c r="I28" s="5" t="n">
        <v>806.0</v>
      </c>
      <c r="J28" s="5" t="n">
        <v>413.0</v>
      </c>
      <c r="K28" s="5" t="n">
        <v>164.0</v>
      </c>
      <c r="L28" s="5" t="n">
        <v>114.0</v>
      </c>
      <c r="M28" s="5" t="n">
        <v>414.0</v>
      </c>
      <c r="N28" s="11" t="n">
        <f si="5" t="shared"/>
        <v>3629.0</v>
      </c>
      <c r="O28" s="5" t="n">
        <v>78260.0</v>
      </c>
      <c r="P28" s="5" t="n">
        <v>40070.0</v>
      </c>
      <c r="Q28" s="11" t="n">
        <f si="2" t="shared"/>
        <v>3215.0</v>
      </c>
      <c r="R28" s="6" t="n">
        <f si="0" t="shared"/>
        <v>12.463452566096423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103.0</v>
      </c>
      <c r="E29" s="5" t="n">
        <v>144.0</v>
      </c>
      <c r="F29" s="5" t="n">
        <v>154.0</v>
      </c>
      <c r="G29" s="5" t="n">
        <v>113.0</v>
      </c>
      <c r="H29" s="5" t="n">
        <v>200.0</v>
      </c>
      <c r="I29" s="5" t="n">
        <v>217.0</v>
      </c>
      <c r="J29" s="5" t="n">
        <v>115.0</v>
      </c>
      <c r="K29" s="5" t="n">
        <v>53.0</v>
      </c>
      <c r="L29" s="5" t="n">
        <v>35.0</v>
      </c>
      <c r="M29" s="5" t="n">
        <v>350.0</v>
      </c>
      <c r="N29" s="11" t="n">
        <f si="5" t="shared"/>
        <v>1484.0</v>
      </c>
      <c r="O29" s="5" t="n">
        <v>33748.0</v>
      </c>
      <c r="P29" s="5" t="n">
        <v>12388.0</v>
      </c>
      <c r="Q29" s="11" t="n">
        <f si="2" t="shared"/>
        <v>1134.0</v>
      </c>
      <c r="R29" s="6" t="n">
        <f si="0" t="shared"/>
        <v>10.92416225749559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109.0</v>
      </c>
      <c r="E30" s="5" t="n">
        <v>149.0</v>
      </c>
      <c r="F30" s="5" t="n">
        <v>175.0</v>
      </c>
      <c r="G30" s="5" t="n">
        <v>159.0</v>
      </c>
      <c r="H30" s="5" t="n">
        <v>363.0</v>
      </c>
      <c r="I30" s="5" t="n">
        <v>441.0</v>
      </c>
      <c r="J30" s="5" t="n">
        <v>240.0</v>
      </c>
      <c r="K30" s="5" t="n">
        <v>85.0</v>
      </c>
      <c r="L30" s="5" t="n">
        <v>42.0</v>
      </c>
      <c r="M30" s="5" t="n">
        <v>173.0</v>
      </c>
      <c r="N30" s="11" t="n">
        <f si="5" t="shared"/>
        <v>1936.0</v>
      </c>
      <c r="O30" s="5" t="n">
        <v>29452.0</v>
      </c>
      <c r="P30" s="5" t="n">
        <v>20277.0</v>
      </c>
      <c r="Q30" s="11" t="n">
        <f si="2" t="shared"/>
        <v>1763.0</v>
      </c>
      <c r="R30" s="6" t="n">
        <f si="0" t="shared"/>
        <v>11.501418037436189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61.0</v>
      </c>
      <c r="E31" s="5" t="n">
        <v>94.0</v>
      </c>
      <c r="F31" s="5" t="n">
        <v>100.0</v>
      </c>
      <c r="G31" s="5" t="n">
        <v>96.0</v>
      </c>
      <c r="H31" s="5" t="n">
        <v>260.0</v>
      </c>
      <c r="I31" s="5" t="n">
        <v>268.0</v>
      </c>
      <c r="J31" s="5" t="n">
        <v>125.0</v>
      </c>
      <c r="K31" s="5" t="n">
        <v>51.0</v>
      </c>
      <c r="L31" s="5" t="n">
        <v>19.0</v>
      </c>
      <c r="M31" s="5" t="n">
        <v>73.0</v>
      </c>
      <c r="N31" s="11" t="n">
        <f si="5" t="shared"/>
        <v>1147.0</v>
      </c>
      <c r="O31" s="5" t="n">
        <v>16306.0</v>
      </c>
      <c r="P31" s="5" t="n">
        <v>11689.0</v>
      </c>
      <c r="Q31" s="11" t="n">
        <f si="2" t="shared"/>
        <v>1074.0</v>
      </c>
      <c r="R31" s="6" t="n">
        <f si="0" t="shared"/>
        <v>10.883612662942271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58.0</v>
      </c>
      <c r="E32" s="5" t="n">
        <v>87.0</v>
      </c>
      <c r="F32" s="5" t="n">
        <v>75.0</v>
      </c>
      <c r="G32" s="5" t="n">
        <v>110.0</v>
      </c>
      <c r="H32" s="5" t="n">
        <v>219.0</v>
      </c>
      <c r="I32" s="5" t="n">
        <v>291.0</v>
      </c>
      <c r="J32" s="5" t="n">
        <v>125.0</v>
      </c>
      <c r="K32" s="5" t="n">
        <v>52.0</v>
      </c>
      <c r="L32" s="5" t="n">
        <v>40.0</v>
      </c>
      <c r="M32" s="5" t="n">
        <v>114.0</v>
      </c>
      <c r="N32" s="11" t="n">
        <f si="5" t="shared"/>
        <v>1171.0</v>
      </c>
      <c r="O32" s="5" t="n">
        <v>34581.0</v>
      </c>
      <c r="P32" s="5" t="n">
        <v>13211.0</v>
      </c>
      <c r="Q32" s="11" t="n">
        <f si="2" t="shared"/>
        <v>1057.0</v>
      </c>
      <c r="R32" s="6" t="n">
        <f si="0" t="shared"/>
        <v>12.498580889309366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377.0</v>
      </c>
      <c r="E33" s="5" t="n">
        <v>312.0</v>
      </c>
      <c r="F33" s="5" t="n">
        <v>462.0</v>
      </c>
      <c r="G33" s="5" t="n">
        <v>400.0</v>
      </c>
      <c r="H33" s="5" t="n">
        <v>689.0</v>
      </c>
      <c r="I33" s="5" t="n">
        <v>784.0</v>
      </c>
      <c r="J33" s="5" t="n">
        <v>510.0</v>
      </c>
      <c r="K33" s="5" t="n">
        <v>296.0</v>
      </c>
      <c r="L33" s="5" t="n">
        <v>166.0</v>
      </c>
      <c r="M33" s="5" t="n">
        <v>647.0</v>
      </c>
      <c r="N33" s="11" t="n">
        <f si="5" t="shared"/>
        <v>4643.0</v>
      </c>
      <c r="O33" s="5" t="n">
        <v>180960.0</v>
      </c>
      <c r="P33" s="5" t="n">
        <v>53503.0</v>
      </c>
      <c r="Q33" s="11" t="n">
        <f si="2" t="shared"/>
        <v>3996.0</v>
      </c>
      <c r="R33" s="6" t="n">
        <f si="0" t="shared"/>
        <v>13.38913913913914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39.0</v>
      </c>
      <c r="E34" s="5" t="n">
        <v>49.0</v>
      </c>
      <c r="F34" s="5" t="n">
        <v>63.0</v>
      </c>
      <c r="G34" s="5" t="n">
        <v>48.0</v>
      </c>
      <c r="H34" s="5" t="n">
        <v>91.0</v>
      </c>
      <c r="I34" s="5" t="n">
        <v>142.0</v>
      </c>
      <c r="J34" s="5" t="n">
        <v>76.0</v>
      </c>
      <c r="K34" s="5" t="n">
        <v>22.0</v>
      </c>
      <c r="L34" s="5" t="n">
        <v>11.0</v>
      </c>
      <c r="M34" s="5" t="n">
        <v>86.0</v>
      </c>
      <c r="N34" s="11" t="n">
        <f si="5" t="shared"/>
        <v>627.0</v>
      </c>
      <c r="O34" s="5" t="n">
        <v>9135.0</v>
      </c>
      <c r="P34" s="5" t="n">
        <v>6051.0</v>
      </c>
      <c r="Q34" s="11" t="n">
        <f si="2" t="shared"/>
        <v>541.0</v>
      </c>
      <c r="R34" s="6" t="n">
        <f si="0" t="shared"/>
        <v>11.184842883548983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23.0</v>
      </c>
      <c r="E35" s="5" t="n">
        <v>11.0</v>
      </c>
      <c r="F35" s="5" t="n">
        <v>7.0</v>
      </c>
      <c r="G35" s="5" t="n">
        <v>15.0</v>
      </c>
      <c r="H35" s="5" t="n">
        <v>20.0</v>
      </c>
      <c r="I35" s="5" t="n">
        <v>11.0</v>
      </c>
      <c r="J35" s="5" t="n">
        <v>8.0</v>
      </c>
      <c r="K35" s="5" t="n">
        <v>2.0</v>
      </c>
      <c r="L35" s="5" t="n">
        <v>0.0</v>
      </c>
      <c r="M35" s="5" t="n">
        <v>31.0</v>
      </c>
      <c r="N35" s="11" t="n">
        <f si="5" t="shared"/>
        <v>128.0</v>
      </c>
      <c r="O35" s="5" t="n">
        <v>1961.0</v>
      </c>
      <c r="P35" s="5" t="n">
        <v>613.0</v>
      </c>
      <c r="Q35" s="11" t="n">
        <f si="2" t="shared"/>
        <v>97.0</v>
      </c>
      <c r="R35" s="6" t="n">
        <f si="0" t="shared"/>
        <v>6.319587628865979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18.0</v>
      </c>
      <c r="E36" s="5" t="n">
        <v>40.0</v>
      </c>
      <c r="F36" s="5" t="n">
        <v>36.0</v>
      </c>
      <c r="G36" s="5" t="n">
        <v>62.0</v>
      </c>
      <c r="H36" s="5" t="n">
        <v>158.0</v>
      </c>
      <c r="I36" s="5" t="n">
        <v>149.0</v>
      </c>
      <c r="J36" s="5" t="n">
        <v>134.0</v>
      </c>
      <c r="K36" s="5" t="n">
        <v>20.0</v>
      </c>
      <c r="L36" s="5" t="n">
        <v>10.0</v>
      </c>
      <c r="M36" s="5" t="n">
        <v>43.0</v>
      </c>
      <c r="N36" s="11" t="n">
        <f si="5" t="shared"/>
        <v>670.0</v>
      </c>
      <c r="O36" s="5" t="n">
        <v>13148.0</v>
      </c>
      <c r="P36" s="5" t="n">
        <v>7544.0</v>
      </c>
      <c r="Q36" s="11" t="n">
        <f si="2" t="shared"/>
        <v>627.0</v>
      </c>
      <c r="R36" s="6" t="n">
        <f si="0" t="shared"/>
        <v>12.031897926634768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34.0</v>
      </c>
      <c r="E37" s="5" t="n">
        <v>54.0</v>
      </c>
      <c r="F37" s="5" t="n">
        <v>34.0</v>
      </c>
      <c r="G37" s="5" t="n">
        <v>23.0</v>
      </c>
      <c r="H37" s="5" t="n">
        <v>73.0</v>
      </c>
      <c r="I37" s="5" t="n">
        <v>78.0</v>
      </c>
      <c r="J37" s="5" t="n">
        <v>104.0</v>
      </c>
      <c r="K37" s="5" t="n">
        <v>54.0</v>
      </c>
      <c r="L37" s="5" t="n">
        <v>37.0</v>
      </c>
      <c r="M37" s="5" t="n">
        <v>146.0</v>
      </c>
      <c r="N37" s="11" t="n">
        <f si="5" t="shared"/>
        <v>637.0</v>
      </c>
      <c r="O37" s="5" t="n">
        <v>38488.0</v>
      </c>
      <c r="P37" s="5" t="n">
        <v>9207.0</v>
      </c>
      <c r="Q37" s="11" t="n">
        <f si="2" t="shared"/>
        <v>491.0</v>
      </c>
      <c r="R37" s="6" t="n">
        <f si="0" t="shared"/>
        <v>18.751527494908352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452.0</v>
      </c>
      <c r="E38" s="5" t="n">
        <f ref="E38:M38" si="8" t="shared">E39-E26-E27-E28-E29-E30-E31-E32-E33-E34-E35-E36-E37</f>
        <v>261.0</v>
      </c>
      <c r="F38" s="5" t="n">
        <f si="8" t="shared"/>
        <v>389.0</v>
      </c>
      <c r="G38" s="5" t="n">
        <f si="8" t="shared"/>
        <v>321.0</v>
      </c>
      <c r="H38" s="5" t="n">
        <f si="8" t="shared"/>
        <v>783.0</v>
      </c>
      <c r="I38" s="5" t="n">
        <f si="8" t="shared"/>
        <v>973.0</v>
      </c>
      <c r="J38" s="5" t="n">
        <f si="8" t="shared"/>
        <v>535.0</v>
      </c>
      <c r="K38" s="5" t="n">
        <f si="8" t="shared"/>
        <v>294.0</v>
      </c>
      <c r="L38" s="5" t="n">
        <f si="8" t="shared"/>
        <v>132.0</v>
      </c>
      <c r="M38" s="5" t="n">
        <f si="8" t="shared"/>
        <v>846.0</v>
      </c>
      <c r="N38" s="11" t="n">
        <f si="5" t="shared"/>
        <v>4986.0</v>
      </c>
      <c r="O38" s="5" t="n">
        <f>O39-O26-O27-O28-O29-O30-O31-O32-O33-O34-O35-O36-O37</f>
        <v>132802.0</v>
      </c>
      <c r="P38" s="5" t="n">
        <f>P39-P26-P27-P28-P29-P30-P31-P32-P33-P34-P35-P36-P37</f>
        <v>53471.0</v>
      </c>
      <c r="Q38" s="11" t="n">
        <f si="2" t="shared"/>
        <v>4140.0</v>
      </c>
      <c r="R38" s="6" t="n">
        <f si="0" t="shared"/>
        <v>12.915700483091788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1721.0</v>
      </c>
      <c r="E39" s="5" t="n">
        <v>1787.0</v>
      </c>
      <c r="F39" s="5" t="n">
        <v>2180.0</v>
      </c>
      <c r="G39" s="5" t="n">
        <v>1903.0</v>
      </c>
      <c r="H39" s="5" t="n">
        <v>4159.0</v>
      </c>
      <c r="I39" s="5" t="n">
        <v>5100.0</v>
      </c>
      <c r="J39" s="5" t="n">
        <v>3054.0</v>
      </c>
      <c r="K39" s="5" t="n">
        <v>1332.0</v>
      </c>
      <c r="L39" s="5" t="n">
        <v>772.0</v>
      </c>
      <c r="M39" s="5" t="n">
        <v>3649.0</v>
      </c>
      <c r="N39" s="11" t="n">
        <f si="5" t="shared"/>
        <v>25657.0</v>
      </c>
      <c r="O39" s="5" t="n">
        <v>710991.0</v>
      </c>
      <c r="P39" s="5" t="n">
        <v>282876.0</v>
      </c>
      <c r="Q39" s="11" t="n">
        <f si="2" t="shared"/>
        <v>22008.0</v>
      </c>
      <c r="R39" s="6" t="n">
        <f si="0" t="shared"/>
        <v>12.853326063249728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537.0</v>
      </c>
      <c r="E40" s="5" t="n">
        <v>503.0</v>
      </c>
      <c r="F40" s="5" t="n">
        <v>569.0</v>
      </c>
      <c r="G40" s="5" t="n">
        <v>742.0</v>
      </c>
      <c r="H40" s="5" t="n">
        <v>1504.0</v>
      </c>
      <c r="I40" s="5" t="n">
        <v>1505.0</v>
      </c>
      <c r="J40" s="5" t="n">
        <v>572.0</v>
      </c>
      <c r="K40" s="5" t="n">
        <v>154.0</v>
      </c>
      <c r="L40" s="5" t="n">
        <v>70.0</v>
      </c>
      <c r="M40" s="5" t="n">
        <v>986.0</v>
      </c>
      <c r="N40" s="11" t="n">
        <f si="5" t="shared"/>
        <v>7142.0</v>
      </c>
      <c r="O40" s="5" t="n">
        <v>85143.0</v>
      </c>
      <c r="P40" s="5" t="n">
        <v>54856.0</v>
      </c>
      <c r="Q40" s="11" t="n">
        <f si="2" t="shared"/>
        <v>6156.0</v>
      </c>
      <c r="R40" s="6" t="n">
        <f si="0" t="shared"/>
        <v>8.910981156595192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85.0</v>
      </c>
      <c r="E41" s="5" t="n">
        <v>55.0</v>
      </c>
      <c r="F41" s="5" t="n">
        <v>75.0</v>
      </c>
      <c r="G41" s="5" t="n">
        <v>69.0</v>
      </c>
      <c r="H41" s="5" t="n">
        <v>189.0</v>
      </c>
      <c r="I41" s="5" t="n">
        <v>193.0</v>
      </c>
      <c r="J41" s="5" t="n">
        <v>110.0</v>
      </c>
      <c r="K41" s="5" t="n">
        <v>17.0</v>
      </c>
      <c r="L41" s="5" t="n">
        <v>18.0</v>
      </c>
      <c r="M41" s="5" t="n">
        <v>251.0</v>
      </c>
      <c r="N41" s="11" t="n">
        <f si="5" t="shared"/>
        <v>1062.0</v>
      </c>
      <c r="O41" s="5" t="n">
        <v>28855.0</v>
      </c>
      <c r="P41" s="5" t="n">
        <v>8410.0</v>
      </c>
      <c r="Q41" s="11" t="n">
        <f si="2" t="shared"/>
        <v>811.0</v>
      </c>
      <c r="R41" s="6" t="n">
        <f si="0" t="shared"/>
        <v>10.369913686806411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44.0</v>
      </c>
      <c r="E42" s="5" t="n">
        <f ref="E42:M42" si="9" t="shared">E43-E40-E41</f>
        <v>14.0</v>
      </c>
      <c r="F42" s="5" t="n">
        <f si="9" t="shared"/>
        <v>17.0</v>
      </c>
      <c r="G42" s="5" t="n">
        <f si="9" t="shared"/>
        <v>16.0</v>
      </c>
      <c r="H42" s="5" t="n">
        <f si="9" t="shared"/>
        <v>64.0</v>
      </c>
      <c r="I42" s="5" t="n">
        <f si="9" t="shared"/>
        <v>113.0</v>
      </c>
      <c r="J42" s="5" t="n">
        <f si="9" t="shared"/>
        <v>34.0</v>
      </c>
      <c r="K42" s="5" t="n">
        <f si="9" t="shared"/>
        <v>12.0</v>
      </c>
      <c r="L42" s="5" t="n">
        <f si="9" t="shared"/>
        <v>9.0</v>
      </c>
      <c r="M42" s="5" t="n">
        <f si="9" t="shared"/>
        <v>47.0</v>
      </c>
      <c r="N42" s="11" t="n">
        <f si="5" t="shared"/>
        <v>370.0</v>
      </c>
      <c r="O42" s="5" t="n">
        <f>O43-O40-O41</f>
        <v>15233.0</v>
      </c>
      <c r="P42" s="5" t="n">
        <f>P43-P40-P41</f>
        <v>3669.0</v>
      </c>
      <c r="Q42" s="11" t="n">
        <f si="2" t="shared"/>
        <v>323.0</v>
      </c>
      <c r="R42" s="6" t="n">
        <f si="0" t="shared"/>
        <v>11.359133126934985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666.0</v>
      </c>
      <c r="E43" s="5" t="n">
        <v>572.0</v>
      </c>
      <c r="F43" s="5" t="n">
        <v>661.0</v>
      </c>
      <c r="G43" s="5" t="n">
        <v>827.0</v>
      </c>
      <c r="H43" s="5" t="n">
        <v>1757.0</v>
      </c>
      <c r="I43" s="5" t="n">
        <v>1811.0</v>
      </c>
      <c r="J43" s="5" t="n">
        <v>716.0</v>
      </c>
      <c r="K43" s="5" t="n">
        <v>183.0</v>
      </c>
      <c r="L43" s="5" t="n">
        <v>97.0</v>
      </c>
      <c r="M43" s="5" t="n">
        <v>1284.0</v>
      </c>
      <c r="N43" s="11" t="n">
        <f si="5" t="shared"/>
        <v>8574.0</v>
      </c>
      <c r="O43" s="5" t="n">
        <v>129231.0</v>
      </c>
      <c r="P43" s="5" t="n">
        <v>66935.0</v>
      </c>
      <c r="Q43" s="11" t="n">
        <f si="2" t="shared"/>
        <v>7290.0</v>
      </c>
      <c r="R43" s="6" t="n">
        <f si="0" t="shared"/>
        <v>9.181755829903977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14.0</v>
      </c>
      <c r="E44" s="8" t="n">
        <v>20.0</v>
      </c>
      <c r="F44" s="8" t="n">
        <v>12.0</v>
      </c>
      <c r="G44" s="8" t="n">
        <v>10.0</v>
      </c>
      <c r="H44" s="8" t="n">
        <v>26.0</v>
      </c>
      <c r="I44" s="8" t="n">
        <v>43.0</v>
      </c>
      <c r="J44" s="8" t="n">
        <v>46.0</v>
      </c>
      <c r="K44" s="8" t="n">
        <v>23.0</v>
      </c>
      <c r="L44" s="8" t="n">
        <v>35.0</v>
      </c>
      <c r="M44" s="8" t="n">
        <v>460.0</v>
      </c>
      <c r="N44" s="11" t="n">
        <f si="5" t="shared"/>
        <v>689.0</v>
      </c>
      <c r="O44" s="8" t="n">
        <v>139464.0</v>
      </c>
      <c r="P44" s="8" t="n">
        <v>5651.0</v>
      </c>
      <c r="Q44" s="11" t="n">
        <f si="2" t="shared"/>
        <v>229.0</v>
      </c>
      <c r="R44" s="6" t="n">
        <f si="0" t="shared"/>
        <v>24.676855895196507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10.0</v>
      </c>
      <c r="E45" s="8" t="n">
        <f ref="E45:M45" si="10" t="shared">E46-E44</f>
        <v>16.0</v>
      </c>
      <c r="F45" s="8" t="n">
        <f si="10" t="shared"/>
        <v>31.0</v>
      </c>
      <c r="G45" s="8" t="n">
        <f si="10" t="shared"/>
        <v>44.0</v>
      </c>
      <c r="H45" s="8" t="n">
        <f si="10" t="shared"/>
        <v>43.0</v>
      </c>
      <c r="I45" s="8" t="n">
        <f si="10" t="shared"/>
        <v>78.0</v>
      </c>
      <c r="J45" s="8" t="n">
        <f si="10" t="shared"/>
        <v>124.0</v>
      </c>
      <c r="K45" s="8" t="n">
        <f si="10" t="shared"/>
        <v>51.0</v>
      </c>
      <c r="L45" s="8" t="n">
        <f si="10" t="shared"/>
        <v>61.0</v>
      </c>
      <c r="M45" s="8" t="n">
        <f si="10" t="shared"/>
        <v>392.0</v>
      </c>
      <c r="N45" s="11" t="n">
        <f si="5" t="shared"/>
        <v>850.0</v>
      </c>
      <c r="O45" s="8" t="n">
        <f>O46-O44</f>
        <v>171278.0</v>
      </c>
      <c r="P45" s="8" t="n">
        <f>P46-P44</f>
        <v>11494.0</v>
      </c>
      <c r="Q45" s="11" t="n">
        <f si="2" t="shared"/>
        <v>458.0</v>
      </c>
      <c r="R45" s="6" t="n">
        <f si="0" t="shared"/>
        <v>25.096069868995635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24.0</v>
      </c>
      <c r="E46" s="8" t="n">
        <v>36.0</v>
      </c>
      <c r="F46" s="8" t="n">
        <v>43.0</v>
      </c>
      <c r="G46" s="8" t="n">
        <v>54.0</v>
      </c>
      <c r="H46" s="8" t="n">
        <v>69.0</v>
      </c>
      <c r="I46" s="8" t="n">
        <v>121.0</v>
      </c>
      <c r="J46" s="8" t="n">
        <v>170.0</v>
      </c>
      <c r="K46" s="8" t="n">
        <v>74.0</v>
      </c>
      <c r="L46" s="8" t="n">
        <v>96.0</v>
      </c>
      <c r="M46" s="8" t="n">
        <v>852.0</v>
      </c>
      <c r="N46" s="11" t="n">
        <f si="5" t="shared"/>
        <v>1539.0</v>
      </c>
      <c r="O46" s="8" t="n">
        <v>310742.0</v>
      </c>
      <c r="P46" s="8" t="n">
        <v>17145.0</v>
      </c>
      <c r="Q46" s="11" t="n">
        <f si="2" t="shared"/>
        <v>687.0</v>
      </c>
      <c r="R46" s="6" t="n">
        <f si="0" t="shared"/>
        <v>24.95633187772926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19.0</v>
      </c>
      <c r="E47" s="5" t="n">
        <v>26.0</v>
      </c>
      <c r="F47" s="5" t="n">
        <v>34.0</v>
      </c>
      <c r="G47" s="5" t="n">
        <v>38.0</v>
      </c>
      <c r="H47" s="5" t="n">
        <v>105.0</v>
      </c>
      <c r="I47" s="5" t="n">
        <v>135.0</v>
      </c>
      <c r="J47" s="5" t="n">
        <v>132.0</v>
      </c>
      <c r="K47" s="5" t="n">
        <v>53.0</v>
      </c>
      <c r="L47" s="5" t="n">
        <v>17.0</v>
      </c>
      <c r="M47" s="5" t="n">
        <v>107.0</v>
      </c>
      <c r="N47" s="11" t="n">
        <f si="5" t="shared"/>
        <v>666.0</v>
      </c>
      <c r="O47" s="5" t="n">
        <v>22735.0</v>
      </c>
      <c r="P47" s="5" t="n">
        <v>8979.0</v>
      </c>
      <c r="Q47" s="11" t="n">
        <f si="2" t="shared"/>
        <v>559.0</v>
      </c>
      <c r="R47" s="6" t="n">
        <f si="0" t="shared"/>
        <v>16.062611806797854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40071.0</v>
      </c>
      <c r="E48" s="5" t="n">
        <f ref="E48:M48" si="11" t="shared">E47+E46+E43+E39+E25+E18</f>
        <v>69355.0</v>
      </c>
      <c r="F48" s="5" t="n">
        <f si="11" t="shared"/>
        <v>94709.0</v>
      </c>
      <c r="G48" s="5" t="n">
        <f si="11" t="shared"/>
        <v>78239.0</v>
      </c>
      <c r="H48" s="5" t="n">
        <f si="11" t="shared"/>
        <v>88029.0</v>
      </c>
      <c r="I48" s="5" t="n">
        <f si="11" t="shared"/>
        <v>67312.0</v>
      </c>
      <c r="J48" s="5" t="n">
        <f si="11" t="shared"/>
        <v>28700.0</v>
      </c>
      <c r="K48" s="5" t="n">
        <f si="11" t="shared"/>
        <v>14227.0</v>
      </c>
      <c r="L48" s="5" t="n">
        <f si="11" t="shared"/>
        <v>9219.0</v>
      </c>
      <c r="M48" s="5" t="n">
        <f si="11" t="shared"/>
        <v>97862.0</v>
      </c>
      <c r="N48" s="11" t="n">
        <f si="5" t="shared"/>
        <v>587723.0</v>
      </c>
      <c r="O48" s="5" t="n">
        <f>O47+O46+O43+O39+O25+O18</f>
        <v>3.8623976E7</v>
      </c>
      <c r="P48" s="5" t="n">
        <f>P47+P46+P43+P39+P25+P18</f>
        <v>4001397.0</v>
      </c>
      <c r="Q48" s="11" t="n">
        <f si="2" t="shared"/>
        <v>489861.0</v>
      </c>
      <c r="R48" s="6" t="n">
        <f si="0" t="shared"/>
        <v>8.168433494399432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6.818007802995629</v>
      </c>
      <c r="E49" s="6" t="n">
        <f ref="E49" si="13" t="shared">E48/$N$48*100</f>
        <v>11.800627166199043</v>
      </c>
      <c r="F49" s="6" t="n">
        <f ref="F49" si="14" t="shared">F48/$N$48*100</f>
        <v>16.114564173939083</v>
      </c>
      <c r="G49" s="6" t="n">
        <f ref="G49" si="15" t="shared">G48/$N$48*100</f>
        <v>13.312223615546781</v>
      </c>
      <c r="H49" s="6" t="n">
        <f ref="H49" si="16" t="shared">H48/$N$48*100</f>
        <v>14.9779743178334</v>
      </c>
      <c r="I49" s="6" t="n">
        <f ref="I49" si="17" t="shared">I48/$N$48*100</f>
        <v>11.45301443026732</v>
      </c>
      <c r="J49" s="6" t="n">
        <f ref="J49" si="18" t="shared">J48/$N$48*100</f>
        <v>4.883252824885193</v>
      </c>
      <c r="K49" s="6" t="n">
        <f ref="K49" si="19" t="shared">K48/$N$48*100</f>
        <v>2.420698186050231</v>
      </c>
      <c r="L49" s="6" t="n">
        <f ref="L49" si="20" t="shared">L48/$N$48*100</f>
        <v>1.568596090335073</v>
      </c>
      <c r="M49" s="6" t="n">
        <f ref="M49" si="21" t="shared">M48/$N$48*100</f>
        <v>16.651041391948247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