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<sst xmlns="http://schemas.openxmlformats.org/spreadsheetml/2006/main" count="98" uniqueCount="56">
  <si>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</si>
  <si>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</si>
  <si>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</si>
  <si>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</si>
  <si>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</si>
  <si>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</si>
  <si>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</si>
  <si>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</si>
  <si>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</si>
  <si>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</si>
  <si>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</si>
  <si>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</si>
  <si>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</si>
  <si>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</si>
  <si>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</si>
  <si>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</si>
  <si>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</si>
  <si>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</si>
  <si>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</si>
  <si>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</si>
  <si>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</si>
  <si>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</si>
  <si>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</si>
  <si>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</si>
  <si>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</si>
  <si>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</si>
  <si>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</si>
  <si>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</si>
  <si>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</si>
  <si>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</si>
  <si>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</si>
  <si>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</si>
  <si>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</si>
  <si>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</si>
  <si>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</si>
  <si>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</si>
  <si>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</si>
  <si>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</si>
  <si>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</si>
  <si>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</si>
  <si>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</si>
  <si>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</si>
  <si>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</si>
  <si>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</si>
  <si>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</si>
  <si>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</si>
  <si>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</si>
  <si>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</si>
  <si>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</si>
  <si>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</si>
  <si>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</si>
  <si>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</si>
  <si>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</si>
  <si>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表1-3 115年1至7月來臺旅客人次及成長率－按國籍分
Table 1-3 Visitor Arrivals by Nationality,
 January-July, 2026</t>
  </si>
  <si>
    <t>115年1至7月
Jan.-July., 2026</t>
  </si>
  <si>
    <t>114年1至7月
Jan.-July.,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</si>
</sst>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759873.0</v>
      </c>
      <c r="E3" s="4" t="n">
        <v>765628.0</v>
      </c>
      <c r="F3" s="5" t="n">
        <f>IF(E3=0,"-",(D3-E3)/E3*100)</f>
        <v>-0.7516705240665179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576706.0</v>
      </c>
      <c r="E4" s="4" t="n">
        <v>587475.0</v>
      </c>
      <c r="F4" s="5" t="n">
        <f ref="F4:F46" si="0" t="shared">IF(E4=0,"-",(D4-E4)/E4*100)</f>
        <v>-1.8330992808204605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35099.0</v>
      </c>
      <c r="E5" s="4" t="n">
        <v>31379.0</v>
      </c>
      <c r="F5" s="5" t="n">
        <f si="0" t="shared"/>
        <v>11.855062302813984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13430.0</v>
      </c>
      <c r="E6" s="4" t="n">
        <v>11722.0</v>
      </c>
      <c r="F6" s="5" t="n">
        <f si="0" t="shared"/>
        <v>14.570892339191262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221365.0</v>
      </c>
      <c r="E7" s="4" t="n">
        <v>238395.0</v>
      </c>
      <c r="F7" s="5" t="n">
        <f si="0" t="shared"/>
        <v>-7.143606199794458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198049.0</v>
      </c>
      <c r="E8" s="4" t="n">
        <v>197903.0</v>
      </c>
      <c r="F8" s="5" t="n">
        <f si="0" t="shared"/>
        <v>0.07377351530800443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155555.0</v>
      </c>
      <c r="E9" s="4" t="n">
        <v>137196.0</v>
      </c>
      <c r="F9" s="5" t="n">
        <f si="0" t="shared"/>
        <v>13.381585468964111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460965.0</v>
      </c>
      <c r="E10" s="4" t="n">
        <v>370169.0</v>
      </c>
      <c r="F10" s="5" t="n">
        <f si="0" t="shared"/>
        <v>24.528256012794156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237112.0</v>
      </c>
      <c r="E11" s="4" t="n">
        <v>230089.0</v>
      </c>
      <c r="F11" s="5" t="n">
        <f si="0" t="shared"/>
        <v>3.052297154579315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283610.0</v>
      </c>
      <c r="E12" s="4" t="n">
        <v>254610.0</v>
      </c>
      <c r="F12" s="5" t="n">
        <f si="0" t="shared"/>
        <v>11.38996897215349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20251.0</v>
      </c>
      <c r="E13" s="4" t="n">
        <f>E14-E7-E8-E9-E10-E11-E12</f>
        <v>17172.0</v>
      </c>
      <c r="F13" s="5" t="n">
        <f si="0" t="shared"/>
        <v>17.930351735383184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1576907.0</v>
      </c>
      <c r="E14" s="4" t="n">
        <v>1445534.0</v>
      </c>
      <c r="F14" s="5" t="n">
        <f si="0" t="shared"/>
        <v>9.08819854807981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6219.0</v>
      </c>
      <c r="E15" s="4" t="n">
        <f>E16-E3-E4-E5-E6-E14</f>
        <v>5874.0</v>
      </c>
      <c r="F15" s="5" t="n">
        <f si="0" t="shared"/>
        <v>5.873340143003064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2968234.0</v>
      </c>
      <c r="E16" s="4" t="n">
        <v>2847612.0</v>
      </c>
      <c r="F16" s="5" t="n">
        <f si="0" t="shared"/>
        <v>4.235900115605637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88273.0</v>
      </c>
      <c r="E17" s="4" t="n">
        <v>87018.0</v>
      </c>
      <c r="F17" s="5" t="n">
        <f si="0" t="shared"/>
        <v>1.4422303431473948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461774.0</v>
      </c>
      <c r="E18" s="4" t="n">
        <v>424172.0</v>
      </c>
      <c r="F18" s="5" t="n">
        <f si="0" t="shared"/>
        <v>8.864800128249861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3575.0</v>
      </c>
      <c r="E19" s="4" t="n">
        <v>3153.0</v>
      </c>
      <c r="F19" s="5" t="n">
        <f si="0" t="shared"/>
        <v>13.384078655248969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3285.0</v>
      </c>
      <c r="E20" s="4" t="n">
        <v>3282.0</v>
      </c>
      <c r="F20" s="5" t="n">
        <f si="0" t="shared"/>
        <v>0.09140767824497258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700.0</v>
      </c>
      <c r="E21" s="4" t="n">
        <v>672.0</v>
      </c>
      <c r="F21" s="5" t="n">
        <f si="0" t="shared"/>
        <v>4.166666666666666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8646.0</v>
      </c>
      <c r="E22" s="4" t="n">
        <f>E23-E17-E18-E19-E20-E21</f>
        <v>8500.0</v>
      </c>
      <c r="F22" s="5" t="n">
        <f>IF(E22=0,"-",(D22-E22)/E22*100)</f>
        <v>1.7176470588235293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566253.0</v>
      </c>
      <c r="E23" s="4" t="n">
        <v>526797.0</v>
      </c>
      <c r="F23" s="5" t="n">
        <f si="0" t="shared"/>
        <v>7.489792083098424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5677.0</v>
      </c>
      <c r="E24" s="4" t="n">
        <v>5189.0</v>
      </c>
      <c r="F24" s="5" t="n">
        <f si="0" t="shared"/>
        <v>9.404509539410292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38062.0</v>
      </c>
      <c r="E25" s="4" t="n">
        <v>34423.0</v>
      </c>
      <c r="F25" s="5" t="n">
        <f si="0" t="shared"/>
        <v>10.571420271330215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50562.0</v>
      </c>
      <c r="E26" s="4" t="n">
        <v>49430.0</v>
      </c>
      <c r="F26" s="5" t="n">
        <f si="0" t="shared"/>
        <v>2.2901072223346146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16008.0</v>
      </c>
      <c r="E27" s="4" t="n">
        <v>13330.0</v>
      </c>
      <c r="F27" s="5" t="n">
        <f si="0" t="shared"/>
        <v>20.090022505626408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16439.0</v>
      </c>
      <c r="E28" s="4" t="n">
        <v>16185.0</v>
      </c>
      <c r="F28" s="5" t="n">
        <f si="0" t="shared"/>
        <v>1.5693543404386778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8043.0</v>
      </c>
      <c r="E29" s="4" t="n">
        <v>6824.0</v>
      </c>
      <c r="F29" s="5" t="n">
        <f si="0" t="shared"/>
        <v>17.863423212192263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10125.0</v>
      </c>
      <c r="E30" s="4" t="n">
        <v>8707.0</v>
      </c>
      <c r="F30" s="5" t="n">
        <f si="0" t="shared"/>
        <v>16.285747100034456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60251.0</v>
      </c>
      <c r="E31" s="4" t="n">
        <v>63027.0</v>
      </c>
      <c r="F31" s="5" t="n">
        <f si="0" t="shared"/>
        <v>-4.404461579957796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6265.0</v>
      </c>
      <c r="E32" s="4" t="n">
        <v>5762.0</v>
      </c>
      <c r="F32" s="5" t="n">
        <f si="0" t="shared"/>
        <v>8.729607775078097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1482.0</v>
      </c>
      <c r="E33" s="4" t="n">
        <v>1413.0</v>
      </c>
      <c r="F33" s="5" t="n">
        <f si="0" t="shared"/>
        <v>4.8832271762208075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5053.0</v>
      </c>
      <c r="E34" s="4" t="n">
        <v>4576.0</v>
      </c>
      <c r="F34" s="5" t="n">
        <f si="0" t="shared"/>
        <v>10.42395104895105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57171.0</v>
      </c>
      <c r="E35" s="4" t="n">
        <f>E36-E24-E25-E26-E27-E28-E29-E30-E31-E32-E33-E34</f>
        <v>53401.0</v>
      </c>
      <c r="F35" s="5" t="n">
        <f si="0" t="shared"/>
        <v>7.059792887773638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275138.0</v>
      </c>
      <c r="E36" s="4" t="n">
        <v>262267.0</v>
      </c>
      <c r="F36" s="5" t="n">
        <f si="0" t="shared"/>
        <v>4.907594169300751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73519.0</v>
      </c>
      <c r="E37" s="4" t="n">
        <v>73961.0</v>
      </c>
      <c r="F37" s="5" t="n">
        <f si="0" t="shared"/>
        <v>-0.5976122551074214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12332.0</v>
      </c>
      <c r="E38" s="4" t="n">
        <v>12446.0</v>
      </c>
      <c r="F38" s="5" t="n">
        <f si="0" t="shared"/>
        <v>-0.9159569339546844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1369.0</v>
      </c>
      <c r="E39" s="4" t="n">
        <f>E40-E37-E38</f>
        <v>1451.0</v>
      </c>
      <c r="F39" s="5" t="n">
        <f si="0" t="shared"/>
        <v>-5.651274982770503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87220.0</v>
      </c>
      <c r="E40" s="4" t="n">
        <v>87858.0</v>
      </c>
      <c r="F40" s="5" t="n">
        <f si="0" t="shared"/>
        <v>-0.7261717771859136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2910.0</v>
      </c>
      <c r="E41" s="4" t="n">
        <v>3075.0</v>
      </c>
      <c r="F41" s="5" t="n">
        <f si="0" t="shared"/>
        <v>-5.365853658536586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5175.0</v>
      </c>
      <c r="E42" s="4" t="n">
        <f>E43-E41</f>
        <v>4250.0</v>
      </c>
      <c r="F42" s="5" t="n">
        <f si="0" t="shared"/>
        <v>21.764705882352942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8085.0</v>
      </c>
      <c r="E43" s="4" t="n">
        <v>7325.0</v>
      </c>
      <c r="F43" s="5" t="n">
        <f si="0" t="shared"/>
        <v>10.37542662116041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431.0</v>
      </c>
      <c r="E44" s="4" t="n">
        <v>357.0</v>
      </c>
      <c r="F44" s="5" t="n">
        <f si="0" t="shared"/>
        <v>20.72829131652661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996762.0</v>
      </c>
      <c r="E45" s="4" t="n">
        <v>1051250.0</v>
      </c>
      <c r="F45" s="5" t="n">
        <f si="0" t="shared"/>
        <v>-5.183162901307966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4902123.0</v>
      </c>
      <c r="E46" s="8" t="n">
        <f>E44+E43+E40+E36+E23+E16+E45</f>
        <v>4783466.0</v>
      </c>
      <c r="F46" s="5" t="n">
        <f si="0" t="shared"/>
        <v>2.4805653473861837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