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<sst xmlns="http://schemas.openxmlformats.org/spreadsheetml/2006/main" count="118" uniqueCount="73">
  <si>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</si>
  <si>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</si>
  <si>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</si>
  <si>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</si>
  <si>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</si>
  <si>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</si>
  <si>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</si>
  <si>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</si>
  <si>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</si>
  <si>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</si>
  <si>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</si>
  <si>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</si>
  <si>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</si>
  <si>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</si>
  <si>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</si>
  <si>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</si>
  <si>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</si>
  <si>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</si>
  <si>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</si>
  <si>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</si>
  <si>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</si>
  <si>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</si>
  <si>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</si>
  <si>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</si>
  <si>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</si>
  <si>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</si>
  <si>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</si>
  <si>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</si>
  <si>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</si>
  <si>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</si>
  <si>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</si>
  <si>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</si>
  <si>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</si>
  <si>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</si>
  <si>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</si>
  <si>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</si>
  <si>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</si>
  <si>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</si>
  <si>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</si>
  <si>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</si>
  <si>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</si>
  <si>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</si>
  <si>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</si>
  <si>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</si>
  <si>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</si>
  <si>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</si>
  <si>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</si>
  <si>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</si>
  <si>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</si>
  <si>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</si>
  <si>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</si>
  <si>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</si>
  <si>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</si>
  <si>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</si>
  <si>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</si>
  <si>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</si>
  <si>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</si>
  <si>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</si>
  <si>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</si>
  <si>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</si>
  <si>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</si>
  <si>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</si>
  <si>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</si>
  <si>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</si>
  <si>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</si>
  <si>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</si>
  <si>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</si>
  <si>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</si>
  <si>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</si>
  <si>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</si>
  <si>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</si>
  <si>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表1-8 115年6月來臺旅客人次～按停留夜數分
Table 1-8 Visitor Arrivals by Length of Stay,
June,2026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</si>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</sst>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5236.0</v>
      </c>
      <c r="E3" s="4" t="n">
        <v>18588.0</v>
      </c>
      <c r="F3" s="4" t="n">
        <v>23705.0</v>
      </c>
      <c r="G3" s="4" t="n">
        <v>17678.0</v>
      </c>
      <c r="H3" s="4" t="n">
        <v>14545.0</v>
      </c>
      <c r="I3" s="4" t="n">
        <v>4158.0</v>
      </c>
      <c r="J3" s="4" t="n">
        <v>1151.0</v>
      </c>
      <c r="K3" s="4" t="n">
        <v>174.0</v>
      </c>
      <c r="L3" s="4" t="n">
        <v>169.0</v>
      </c>
      <c r="M3" s="4" t="n">
        <v>5285.0</v>
      </c>
      <c r="N3" s="11" t="n">
        <f>SUM(D3:M3)</f>
        <v>90689.0</v>
      </c>
      <c r="O3" s="4" t="n">
        <v>672573.0</v>
      </c>
      <c r="P3" s="4" t="n">
        <v>354721.0</v>
      </c>
      <c r="Q3" s="11" t="n">
        <f>SUM(D3:L3)</f>
        <v>85404.0</v>
      </c>
      <c r="R3" s="6" t="n">
        <f ref="R3:R48" si="0" t="shared">IF(P3&lt;&gt;0,P3/SUM(D3:L3),0)</f>
        <v>4.1534471453327715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11000.0</v>
      </c>
      <c r="E4" s="5" t="n">
        <v>6122.0</v>
      </c>
      <c r="F4" s="5" t="n">
        <v>3760.0</v>
      </c>
      <c r="G4" s="5" t="n">
        <v>4089.0</v>
      </c>
      <c r="H4" s="5" t="n">
        <v>8665.0</v>
      </c>
      <c r="I4" s="5" t="n">
        <v>5243.0</v>
      </c>
      <c r="J4" s="5" t="n">
        <v>1475.0</v>
      </c>
      <c r="K4" s="5" t="n">
        <v>1093.0</v>
      </c>
      <c r="L4" s="5" t="n">
        <v>1283.0</v>
      </c>
      <c r="M4" s="5" t="n">
        <v>11666.0</v>
      </c>
      <c r="N4" s="11" t="n">
        <f ref="N4:N14" si="1" t="shared">SUM(D4:M4)</f>
        <v>54396.0</v>
      </c>
      <c r="O4" s="5" t="n">
        <v>1214692.0</v>
      </c>
      <c r="P4" s="5" t="n">
        <v>343683.0</v>
      </c>
      <c r="Q4" s="11" t="n">
        <f ref="Q4:Q48" si="2" t="shared">SUM(D4:L4)</f>
        <v>42730.0</v>
      </c>
      <c r="R4" s="6" t="n">
        <f si="0" t="shared"/>
        <v>8.04313128949216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8381.0</v>
      </c>
      <c r="E5" s="5" t="n">
        <v>30984.0</v>
      </c>
      <c r="F5" s="5" t="n">
        <v>29780.0</v>
      </c>
      <c r="G5" s="5" t="n">
        <v>10713.0</v>
      </c>
      <c r="H5" s="5" t="n">
        <v>8090.0</v>
      </c>
      <c r="I5" s="5" t="n">
        <v>3132.0</v>
      </c>
      <c r="J5" s="5" t="n">
        <v>1735.0</v>
      </c>
      <c r="K5" s="5" t="n">
        <v>1595.0</v>
      </c>
      <c r="L5" s="5" t="n">
        <v>1253.0</v>
      </c>
      <c r="M5" s="5" t="n">
        <v>4432.0</v>
      </c>
      <c r="N5" s="11" t="n">
        <f si="1" t="shared"/>
        <v>100095.0</v>
      </c>
      <c r="O5" s="5" t="n">
        <v>907403.0</v>
      </c>
      <c r="P5" s="5" t="n">
        <v>483941.0</v>
      </c>
      <c r="Q5" s="11" t="n">
        <f si="2" t="shared"/>
        <v>95663.0</v>
      </c>
      <c r="R5" s="6" t="n">
        <f si="0" t="shared"/>
        <v>5.058810616434776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3265.0</v>
      </c>
      <c r="E6" s="5" t="n">
        <v>9455.0</v>
      </c>
      <c r="F6" s="5" t="n">
        <v>17285.0</v>
      </c>
      <c r="G6" s="5" t="n">
        <v>6781.0</v>
      </c>
      <c r="H6" s="5" t="n">
        <v>3555.0</v>
      </c>
      <c r="I6" s="5" t="n">
        <v>1173.0</v>
      </c>
      <c r="J6" s="5" t="n">
        <v>685.0</v>
      </c>
      <c r="K6" s="5" t="n">
        <v>672.0</v>
      </c>
      <c r="L6" s="5" t="n">
        <v>536.0</v>
      </c>
      <c r="M6" s="5" t="n">
        <v>3728.0</v>
      </c>
      <c r="N6" s="11" t="n">
        <f si="1" t="shared"/>
        <v>47135.0</v>
      </c>
      <c r="O6" s="5" t="n">
        <v>391734.0</v>
      </c>
      <c r="P6" s="5" t="n">
        <v>217608.0</v>
      </c>
      <c r="Q6" s="11" t="n">
        <f si="2" t="shared"/>
        <v>43407.0</v>
      </c>
      <c r="R6" s="6" t="n">
        <f si="0" t="shared"/>
        <v>5.0132006358421455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196.0</v>
      </c>
      <c r="E7" s="5" t="n">
        <v>201.0</v>
      </c>
      <c r="F7" s="5" t="n">
        <v>459.0</v>
      </c>
      <c r="G7" s="5" t="n">
        <v>829.0</v>
      </c>
      <c r="H7" s="5" t="n">
        <v>1313.0</v>
      </c>
      <c r="I7" s="5" t="n">
        <v>680.0</v>
      </c>
      <c r="J7" s="5" t="n">
        <v>275.0</v>
      </c>
      <c r="K7" s="5" t="n">
        <v>252.0</v>
      </c>
      <c r="L7" s="5" t="n">
        <v>224.0</v>
      </c>
      <c r="M7" s="5" t="n">
        <v>1175.0</v>
      </c>
      <c r="N7" s="11" t="n">
        <f si="1" t="shared"/>
        <v>5604.0</v>
      </c>
      <c r="O7" s="5" t="n">
        <v>262838.0</v>
      </c>
      <c r="P7" s="5" t="n">
        <v>54837.0</v>
      </c>
      <c r="Q7" s="11" t="n">
        <f si="2" t="shared"/>
        <v>4429.0</v>
      </c>
      <c r="R7" s="6" t="n">
        <f si="0" t="shared"/>
        <v>12.381350191916912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128.0</v>
      </c>
      <c r="E8" s="5" t="n">
        <v>182.0</v>
      </c>
      <c r="F8" s="5" t="n">
        <v>279.0</v>
      </c>
      <c r="G8" s="5" t="n">
        <v>311.0</v>
      </c>
      <c r="H8" s="5" t="n">
        <v>892.0</v>
      </c>
      <c r="I8" s="5" t="n">
        <v>418.0</v>
      </c>
      <c r="J8" s="5" t="n">
        <v>304.0</v>
      </c>
      <c r="K8" s="5" t="n">
        <v>81.0</v>
      </c>
      <c r="L8" s="5" t="n">
        <v>51.0</v>
      </c>
      <c r="M8" s="5" t="n">
        <v>243.0</v>
      </c>
      <c r="N8" s="11" t="n">
        <f si="1" t="shared"/>
        <v>2889.0</v>
      </c>
      <c r="O8" s="5" t="n">
        <v>67958.0</v>
      </c>
      <c r="P8" s="5" t="n">
        <v>25917.0</v>
      </c>
      <c r="Q8" s="11" t="n">
        <f si="2" t="shared"/>
        <v>2646.0</v>
      </c>
      <c r="R8" s="6" t="n">
        <f si="0" t="shared"/>
        <v>9.794784580498867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1150.0</v>
      </c>
      <c r="E9" s="5" t="n">
        <v>1186.0</v>
      </c>
      <c r="F9" s="5" t="n">
        <v>2380.0</v>
      </c>
      <c r="G9" s="5" t="n">
        <v>3931.0</v>
      </c>
      <c r="H9" s="5" t="n">
        <v>10220.0</v>
      </c>
      <c r="I9" s="5" t="n">
        <v>4747.0</v>
      </c>
      <c r="J9" s="5" t="n">
        <v>1373.0</v>
      </c>
      <c r="K9" s="5" t="n">
        <v>828.0</v>
      </c>
      <c r="L9" s="5" t="n">
        <v>744.0</v>
      </c>
      <c r="M9" s="5" t="n">
        <v>3791.0</v>
      </c>
      <c r="N9" s="11" t="n">
        <f si="1" t="shared"/>
        <v>30350.0</v>
      </c>
      <c r="O9" s="5" t="n">
        <v>834547.0</v>
      </c>
      <c r="P9" s="5" t="n">
        <v>257655.0</v>
      </c>
      <c r="Q9" s="11" t="n">
        <f si="2" t="shared"/>
        <v>26559.0</v>
      </c>
      <c r="R9" s="6" t="n">
        <f si="0" t="shared"/>
        <v>9.701231221055009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1576.0</v>
      </c>
      <c r="E10" s="5" t="n">
        <v>1860.0</v>
      </c>
      <c r="F10" s="5" t="n">
        <v>3835.0</v>
      </c>
      <c r="G10" s="5" t="n">
        <v>5374.0</v>
      </c>
      <c r="H10" s="5" t="n">
        <v>14789.0</v>
      </c>
      <c r="I10" s="5" t="n">
        <v>7158.0</v>
      </c>
      <c r="J10" s="5" t="n">
        <v>933.0</v>
      </c>
      <c r="K10" s="5" t="n">
        <v>232.0</v>
      </c>
      <c r="L10" s="5" t="n">
        <v>141.0</v>
      </c>
      <c r="M10" s="5" t="n">
        <v>751.0</v>
      </c>
      <c r="N10" s="11" t="n">
        <f si="1" t="shared"/>
        <v>36649.0</v>
      </c>
      <c r="O10" s="5" t="n">
        <v>283714.0</v>
      </c>
      <c r="P10" s="5" t="n">
        <v>236360.0</v>
      </c>
      <c r="Q10" s="11" t="n">
        <f si="2" t="shared"/>
        <v>35898.0</v>
      </c>
      <c r="R10" s="6" t="n">
        <f si="0" t="shared"/>
        <v>6.584210819544264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1555.0</v>
      </c>
      <c r="E11" s="5" t="n">
        <v>349.0</v>
      </c>
      <c r="F11" s="5" t="n">
        <v>855.0</v>
      </c>
      <c r="G11" s="5" t="n">
        <v>1023.0</v>
      </c>
      <c r="H11" s="5" t="n">
        <v>3365.0</v>
      </c>
      <c r="I11" s="5" t="n">
        <v>3671.0</v>
      </c>
      <c r="J11" s="5" t="n">
        <v>519.0</v>
      </c>
      <c r="K11" s="5" t="n">
        <v>513.0</v>
      </c>
      <c r="L11" s="5" t="n">
        <v>479.0</v>
      </c>
      <c r="M11" s="5" t="n">
        <v>9029.0</v>
      </c>
      <c r="N11" s="11" t="n">
        <f si="1" t="shared"/>
        <v>21358.0</v>
      </c>
      <c r="O11" s="5" t="n">
        <v>9191010.0</v>
      </c>
      <c r="P11" s="5" t="n">
        <v>137961.0</v>
      </c>
      <c r="Q11" s="11" t="n">
        <f si="2" t="shared"/>
        <v>12329.0</v>
      </c>
      <c r="R11" s="6" t="n">
        <f si="0" t="shared"/>
        <v>11.189958634114689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1196.0</v>
      </c>
      <c r="E12" s="5" t="n">
        <v>2169.0</v>
      </c>
      <c r="F12" s="5" t="n">
        <v>9075.0</v>
      </c>
      <c r="G12" s="5" t="n">
        <v>11326.0</v>
      </c>
      <c r="H12" s="5" t="n">
        <v>12779.0</v>
      </c>
      <c r="I12" s="5" t="n">
        <v>5251.0</v>
      </c>
      <c r="J12" s="5" t="n">
        <v>470.0</v>
      </c>
      <c r="K12" s="5" t="n">
        <v>539.0</v>
      </c>
      <c r="L12" s="5" t="n">
        <v>530.0</v>
      </c>
      <c r="M12" s="5" t="n">
        <v>10000.0</v>
      </c>
      <c r="N12" s="11" t="n">
        <f si="1" t="shared"/>
        <v>53335.0</v>
      </c>
      <c r="O12" s="5" t="n">
        <v>5301785.0</v>
      </c>
      <c r="P12" s="5" t="n">
        <v>285264.0</v>
      </c>
      <c r="Q12" s="11" t="n">
        <f si="2" t="shared"/>
        <v>43335.0</v>
      </c>
      <c r="R12" s="6" t="n">
        <f si="0" t="shared"/>
        <v>6.58276220145379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548.0</v>
      </c>
      <c r="E13" s="5" t="n">
        <v>2187.0</v>
      </c>
      <c r="F13" s="5" t="n">
        <v>4835.0</v>
      </c>
      <c r="G13" s="5" t="n">
        <v>3588.0</v>
      </c>
      <c r="H13" s="5" t="n">
        <v>2870.0</v>
      </c>
      <c r="I13" s="5" t="n">
        <v>9127.0</v>
      </c>
      <c r="J13" s="5" t="n">
        <v>362.0</v>
      </c>
      <c r="K13" s="5" t="n">
        <v>506.0</v>
      </c>
      <c r="L13" s="5" t="n">
        <v>426.0</v>
      </c>
      <c r="M13" s="5" t="n">
        <v>4425.0</v>
      </c>
      <c r="N13" s="11" t="n">
        <f si="1" t="shared"/>
        <v>28874.0</v>
      </c>
      <c r="O13" s="5" t="n">
        <v>2593428.0</v>
      </c>
      <c r="P13" s="5" t="n">
        <v>227258.0</v>
      </c>
      <c r="Q13" s="11" t="n">
        <f si="2" t="shared"/>
        <v>24449.0</v>
      </c>
      <c r="R13" s="6" t="n">
        <f si="0" t="shared"/>
        <v>9.295185897173708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390.0</v>
      </c>
      <c r="E14" s="5" t="n">
        <v>475.0</v>
      </c>
      <c r="F14" s="5" t="n">
        <v>1389.0</v>
      </c>
      <c r="G14" s="5" t="n">
        <v>4566.0</v>
      </c>
      <c r="H14" s="5" t="n">
        <v>2686.0</v>
      </c>
      <c r="I14" s="5" t="n">
        <v>2429.0</v>
      </c>
      <c r="J14" s="5" t="n">
        <v>1161.0</v>
      </c>
      <c r="K14" s="5" t="n">
        <v>1361.0</v>
      </c>
      <c r="L14" s="5" t="n">
        <v>2399.0</v>
      </c>
      <c r="M14" s="5" t="n">
        <v>22011.0</v>
      </c>
      <c r="N14" s="11" t="n">
        <f si="1" t="shared"/>
        <v>38867.0</v>
      </c>
      <c r="O14" s="5" t="n">
        <v>1.2462713E7</v>
      </c>
      <c r="P14" s="5" t="n">
        <v>347051.0</v>
      </c>
      <c r="Q14" s="11" t="n">
        <f si="2" t="shared"/>
        <v>16856.0</v>
      </c>
      <c r="R14" s="6" t="n">
        <f si="0" t="shared"/>
        <v>20.589167062173708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94.0</v>
      </c>
      <c r="E15" s="5" t="n">
        <f ref="E15:M15" si="3" t="shared">E16-E9-E10-E11-E12-E13-E14</f>
        <v>76.0</v>
      </c>
      <c r="F15" s="5" t="n">
        <f si="3" t="shared"/>
        <v>222.0</v>
      </c>
      <c r="G15" s="5" t="n">
        <f si="3" t="shared"/>
        <v>451.0</v>
      </c>
      <c r="H15" s="5" t="n">
        <f si="3" t="shared"/>
        <v>672.0</v>
      </c>
      <c r="I15" s="5" t="n">
        <f si="3" t="shared"/>
        <v>410.0</v>
      </c>
      <c r="J15" s="5" t="n">
        <f si="3" t="shared"/>
        <v>137.0</v>
      </c>
      <c r="K15" s="5" t="n">
        <f si="3" t="shared"/>
        <v>83.0</v>
      </c>
      <c r="L15" s="5" t="n">
        <f si="3" t="shared"/>
        <v>62.0</v>
      </c>
      <c r="M15" s="5" t="n">
        <f si="3" t="shared"/>
        <v>616.0</v>
      </c>
      <c r="N15" s="5" t="n">
        <f ref="N15" si="4" t="shared">N16-N9-N10-N11-N12-N13-N14</f>
        <v>2823.0</v>
      </c>
      <c r="O15" s="5" t="n">
        <f>O16-O9-O10-O11-O12-O13-O14</f>
        <v>227778.0</v>
      </c>
      <c r="P15" s="5" t="n">
        <f>P16-P9-P10-P11-P12-P13-P14</f>
        <v>23079.0</v>
      </c>
      <c r="Q15" s="11" t="n">
        <f si="2" t="shared"/>
        <v>2207.0</v>
      </c>
      <c r="R15" s="6" t="n">
        <f si="0" t="shared"/>
        <v>10.457181694608066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6509.0</v>
      </c>
      <c r="E16" s="5" t="n">
        <v>8302.0</v>
      </c>
      <c r="F16" s="5" t="n">
        <v>22591.0</v>
      </c>
      <c r="G16" s="5" t="n">
        <v>30259.0</v>
      </c>
      <c r="H16" s="5" t="n">
        <v>47381.0</v>
      </c>
      <c r="I16" s="5" t="n">
        <v>32793.0</v>
      </c>
      <c r="J16" s="5" t="n">
        <v>4955.0</v>
      </c>
      <c r="K16" s="5" t="n">
        <v>4062.0</v>
      </c>
      <c r="L16" s="5" t="n">
        <v>4781.0</v>
      </c>
      <c r="M16" s="5" t="n">
        <v>50623.0</v>
      </c>
      <c r="N16" s="11" t="n">
        <f ref="N16:N48" si="5" t="shared">SUM(D16:M16)</f>
        <v>212256.0</v>
      </c>
      <c r="O16" s="5" t="n">
        <v>3.0894975E7</v>
      </c>
      <c r="P16" s="5" t="n">
        <v>1514628.0</v>
      </c>
      <c r="Q16" s="11" t="n">
        <f si="2" t="shared"/>
        <v>161633.0</v>
      </c>
      <c r="R16" s="6" t="n">
        <f si="0" t="shared"/>
        <v>9.370784431397054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125.0</v>
      </c>
      <c r="E17" s="5" t="n">
        <f ref="E17:M17" si="6" t="shared">E18-E16-E3-E4-E5-E6-E7-E8</f>
        <v>107.0</v>
      </c>
      <c r="F17" s="5" t="n">
        <f si="6" t="shared"/>
        <v>218.0</v>
      </c>
      <c r="G17" s="5" t="n">
        <f si="6" t="shared"/>
        <v>241.0</v>
      </c>
      <c r="H17" s="5" t="n">
        <f si="6" t="shared"/>
        <v>548.0</v>
      </c>
      <c r="I17" s="5" t="n">
        <f si="6" t="shared"/>
        <v>298.0</v>
      </c>
      <c r="J17" s="5" t="n">
        <f si="6" t="shared"/>
        <v>179.0</v>
      </c>
      <c r="K17" s="5" t="n">
        <f si="6" t="shared"/>
        <v>184.0</v>
      </c>
      <c r="L17" s="5" t="n">
        <f si="6" t="shared"/>
        <v>161.0</v>
      </c>
      <c r="M17" s="5" t="n">
        <f si="6" t="shared"/>
        <v>648.0</v>
      </c>
      <c r="N17" s="11" t="n">
        <f si="5" t="shared"/>
        <v>2709.0</v>
      </c>
      <c r="O17" s="5" t="n">
        <f>O18-O16-O3-O4-O5-O6-O7-O8</f>
        <v>202945.0</v>
      </c>
      <c r="P17" s="5" t="n">
        <f>P18-P16-P3-P4-P5-P6-P7-P8</f>
        <v>33499.0</v>
      </c>
      <c r="Q17" s="11" t="n">
        <f si="2" t="shared"/>
        <v>2061.0</v>
      </c>
      <c r="R17" s="6" t="n">
        <f si="0" t="shared"/>
        <v>16.253760310528868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34840.0</v>
      </c>
      <c r="E18" s="5" t="n">
        <v>73941.0</v>
      </c>
      <c r="F18" s="5" t="n">
        <v>98077.0</v>
      </c>
      <c r="G18" s="5" t="n">
        <v>70901.0</v>
      </c>
      <c r="H18" s="5" t="n">
        <v>84989.0</v>
      </c>
      <c r="I18" s="5" t="n">
        <v>47895.0</v>
      </c>
      <c r="J18" s="5" t="n">
        <v>10759.0</v>
      </c>
      <c r="K18" s="5" t="n">
        <v>8113.0</v>
      </c>
      <c r="L18" s="5" t="n">
        <v>8458.0</v>
      </c>
      <c r="M18" s="5" t="n">
        <v>77800.0</v>
      </c>
      <c r="N18" s="11" t="n">
        <f si="5" t="shared"/>
        <v>515773.0</v>
      </c>
      <c r="O18" s="5" t="n">
        <v>3.4615118E7</v>
      </c>
      <c r="P18" s="5" t="n">
        <v>3028834.0</v>
      </c>
      <c r="Q18" s="11" t="n">
        <f si="2" t="shared"/>
        <v>437973.0</v>
      </c>
      <c r="R18" s="6" t="n">
        <f si="0" t="shared"/>
        <v>6.915572421130983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391.0</v>
      </c>
      <c r="E19" s="5" t="n">
        <v>430.0</v>
      </c>
      <c r="F19" s="5" t="n">
        <v>678.0</v>
      </c>
      <c r="G19" s="5" t="n">
        <v>627.0</v>
      </c>
      <c r="H19" s="5" t="n">
        <v>1315.0</v>
      </c>
      <c r="I19" s="5" t="n">
        <v>1141.0</v>
      </c>
      <c r="J19" s="5" t="n">
        <v>456.0</v>
      </c>
      <c r="K19" s="5" t="n">
        <v>299.0</v>
      </c>
      <c r="L19" s="5" t="n">
        <v>198.0</v>
      </c>
      <c r="M19" s="5" t="n">
        <v>830.0</v>
      </c>
      <c r="N19" s="11" t="n">
        <f si="5" t="shared"/>
        <v>6365.0</v>
      </c>
      <c r="O19" s="5" t="n">
        <v>159830.0</v>
      </c>
      <c r="P19" s="5" t="n">
        <v>63353.0</v>
      </c>
      <c r="Q19" s="11" t="n">
        <f si="2" t="shared"/>
        <v>5535.0</v>
      </c>
      <c r="R19" s="6" t="n">
        <f si="0" t="shared"/>
        <v>11.445889792231256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5927.0</v>
      </c>
      <c r="E20" s="5" t="n">
        <v>5148.0</v>
      </c>
      <c r="F20" s="5" t="n">
        <v>7303.0</v>
      </c>
      <c r="G20" s="5" t="n">
        <v>6967.0</v>
      </c>
      <c r="H20" s="5" t="n">
        <v>14703.0</v>
      </c>
      <c r="I20" s="5" t="n">
        <v>13680.0</v>
      </c>
      <c r="J20" s="5" t="n">
        <v>4870.0</v>
      </c>
      <c r="K20" s="5" t="n">
        <v>1953.0</v>
      </c>
      <c r="L20" s="5" t="n">
        <v>1370.0</v>
      </c>
      <c r="M20" s="5" t="n">
        <v>7524.0</v>
      </c>
      <c r="N20" s="11" t="n">
        <f si="5" t="shared"/>
        <v>69445.0</v>
      </c>
      <c r="O20" s="5" t="n">
        <v>952435.0</v>
      </c>
      <c r="P20" s="5" t="n">
        <v>587595.0</v>
      </c>
      <c r="Q20" s="11" t="n">
        <f si="2" t="shared"/>
        <v>61921.0</v>
      </c>
      <c r="R20" s="6" t="n">
        <f si="0" t="shared"/>
        <v>9.489430080263562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19.0</v>
      </c>
      <c r="E21" s="5" t="n">
        <v>12.0</v>
      </c>
      <c r="F21" s="5" t="n">
        <v>66.0</v>
      </c>
      <c r="G21" s="5" t="n">
        <v>60.0</v>
      </c>
      <c r="H21" s="5" t="n">
        <v>139.0</v>
      </c>
      <c r="I21" s="5" t="n">
        <v>92.0</v>
      </c>
      <c r="J21" s="5" t="n">
        <v>46.0</v>
      </c>
      <c r="K21" s="5" t="n">
        <v>25.0</v>
      </c>
      <c r="L21" s="5" t="n">
        <v>16.0</v>
      </c>
      <c r="M21" s="5" t="n">
        <v>95.0</v>
      </c>
      <c r="N21" s="11" t="n">
        <f si="5" t="shared"/>
        <v>570.0</v>
      </c>
      <c r="O21" s="5" t="n">
        <v>23532.0</v>
      </c>
      <c r="P21" s="5" t="n">
        <v>5369.0</v>
      </c>
      <c r="Q21" s="11" t="n">
        <f si="2" t="shared"/>
        <v>475.0</v>
      </c>
      <c r="R21" s="6" t="n">
        <f si="0" t="shared"/>
        <v>11.303157894736842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16.0</v>
      </c>
      <c r="E22" s="5" t="n">
        <v>22.0</v>
      </c>
      <c r="F22" s="5" t="n">
        <v>32.0</v>
      </c>
      <c r="G22" s="5" t="n">
        <v>34.0</v>
      </c>
      <c r="H22" s="5" t="n">
        <v>154.0</v>
      </c>
      <c r="I22" s="5" t="n">
        <v>111.0</v>
      </c>
      <c r="J22" s="5" t="n">
        <v>26.0</v>
      </c>
      <c r="K22" s="5" t="n">
        <v>21.0</v>
      </c>
      <c r="L22" s="5" t="n">
        <v>19.0</v>
      </c>
      <c r="M22" s="5" t="n">
        <v>91.0</v>
      </c>
      <c r="N22" s="11" t="n">
        <f si="5" t="shared"/>
        <v>526.0</v>
      </c>
      <c r="O22" s="5" t="n">
        <v>27709.0</v>
      </c>
      <c r="P22" s="5" t="n">
        <v>5314.0</v>
      </c>
      <c r="Q22" s="11" t="n">
        <f si="2" t="shared"/>
        <v>435.0</v>
      </c>
      <c r="R22" s="6" t="n">
        <f si="0" t="shared"/>
        <v>12.216091954022989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5.0</v>
      </c>
      <c r="E23" s="5" t="n">
        <v>4.0</v>
      </c>
      <c r="F23" s="5" t="n">
        <v>2.0</v>
      </c>
      <c r="G23" s="5" t="n">
        <v>15.0</v>
      </c>
      <c r="H23" s="5" t="n">
        <v>30.0</v>
      </c>
      <c r="I23" s="5" t="n">
        <v>31.0</v>
      </c>
      <c r="J23" s="5" t="n">
        <v>9.0</v>
      </c>
      <c r="K23" s="5" t="n">
        <v>6.0</v>
      </c>
      <c r="L23" s="5" t="n">
        <v>6.0</v>
      </c>
      <c r="M23" s="5" t="n">
        <v>10.0</v>
      </c>
      <c r="N23" s="11" t="n">
        <f si="5" t="shared"/>
        <v>118.0</v>
      </c>
      <c r="O23" s="5" t="n">
        <v>3040.0</v>
      </c>
      <c r="P23" s="5" t="n">
        <v>1509.0</v>
      </c>
      <c r="Q23" s="11" t="n">
        <f si="2" t="shared"/>
        <v>108.0</v>
      </c>
      <c r="R23" s="6" t="n">
        <f si="0" t="shared"/>
        <v>13.972222222222221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78.0</v>
      </c>
      <c r="E24" s="5" t="n">
        <f ref="E24:M24" si="7" t="shared">E25-E19-E20-E21-E22-E23</f>
        <v>78.0</v>
      </c>
      <c r="F24" s="5" t="n">
        <f si="7" t="shared"/>
        <v>62.0</v>
      </c>
      <c r="G24" s="5" t="n">
        <f si="7" t="shared"/>
        <v>121.0</v>
      </c>
      <c r="H24" s="5" t="n">
        <f si="7" t="shared"/>
        <v>318.0</v>
      </c>
      <c r="I24" s="5" t="n">
        <f si="7" t="shared"/>
        <v>210.0</v>
      </c>
      <c r="J24" s="5" t="n">
        <f si="7" t="shared"/>
        <v>127.0</v>
      </c>
      <c r="K24" s="5" t="n">
        <f si="7" t="shared"/>
        <v>84.0</v>
      </c>
      <c r="L24" s="5" t="n">
        <f si="7" t="shared"/>
        <v>69.0</v>
      </c>
      <c r="M24" s="5" t="n">
        <f si="7" t="shared"/>
        <v>464.0</v>
      </c>
      <c r="N24" s="11" t="n">
        <f si="5" t="shared"/>
        <v>1611.0</v>
      </c>
      <c r="O24" s="5" t="n">
        <f>O25-O19-O20-O21-O22-O23</f>
        <v>153326.0</v>
      </c>
      <c r="P24" s="5" t="n">
        <f>P25-P19-P20-P21-P22-P23</f>
        <v>16766.0</v>
      </c>
      <c r="Q24" s="11" t="n">
        <f si="2" t="shared"/>
        <v>1147.0</v>
      </c>
      <c r="R24" s="6" t="n">
        <f si="0" t="shared"/>
        <v>14.617262423714037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6436.0</v>
      </c>
      <c r="E25" s="5" t="n">
        <v>5694.0</v>
      </c>
      <c r="F25" s="5" t="n">
        <v>8143.0</v>
      </c>
      <c r="G25" s="5" t="n">
        <v>7824.0</v>
      </c>
      <c r="H25" s="5" t="n">
        <v>16659.0</v>
      </c>
      <c r="I25" s="5" t="n">
        <v>15265.0</v>
      </c>
      <c r="J25" s="5" t="n">
        <v>5534.0</v>
      </c>
      <c r="K25" s="5" t="n">
        <v>2388.0</v>
      </c>
      <c r="L25" s="5" t="n">
        <v>1678.0</v>
      </c>
      <c r="M25" s="5" t="n">
        <v>9014.0</v>
      </c>
      <c r="N25" s="11" t="n">
        <f si="5" t="shared"/>
        <v>78635.0</v>
      </c>
      <c r="O25" s="5" t="n">
        <v>1319872.0</v>
      </c>
      <c r="P25" s="5" t="n">
        <v>679906.0</v>
      </c>
      <c r="Q25" s="11" t="n">
        <f si="2" t="shared"/>
        <v>69621.0</v>
      </c>
      <c r="R25" s="6" t="n">
        <f si="0" t="shared"/>
        <v>9.765817784863762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53.0</v>
      </c>
      <c r="E26" s="5" t="n">
        <v>42.0</v>
      </c>
      <c r="F26" s="5" t="n">
        <v>47.0</v>
      </c>
      <c r="G26" s="5" t="n">
        <v>31.0</v>
      </c>
      <c r="H26" s="5" t="n">
        <v>109.0</v>
      </c>
      <c r="I26" s="5" t="n">
        <v>116.0</v>
      </c>
      <c r="J26" s="5" t="n">
        <v>52.0</v>
      </c>
      <c r="K26" s="5" t="n">
        <v>59.0</v>
      </c>
      <c r="L26" s="5" t="n">
        <v>46.0</v>
      </c>
      <c r="M26" s="5" t="n">
        <v>88.0</v>
      </c>
      <c r="N26" s="11" t="n">
        <f si="5" t="shared"/>
        <v>643.0</v>
      </c>
      <c r="O26" s="5" t="n">
        <v>19521.0</v>
      </c>
      <c r="P26" s="5" t="n">
        <v>9198.0</v>
      </c>
      <c r="Q26" s="11" t="n">
        <f si="2" t="shared"/>
        <v>555.0</v>
      </c>
      <c r="R26" s="6" t="n">
        <f si="0" t="shared"/>
        <v>16.572972972972973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242.0</v>
      </c>
      <c r="E27" s="5" t="n">
        <v>231.0</v>
      </c>
      <c r="F27" s="5" t="n">
        <v>279.0</v>
      </c>
      <c r="G27" s="5" t="n">
        <v>252.0</v>
      </c>
      <c r="H27" s="5" t="n">
        <v>622.0</v>
      </c>
      <c r="I27" s="5" t="n">
        <v>751.0</v>
      </c>
      <c r="J27" s="5" t="n">
        <v>406.0</v>
      </c>
      <c r="K27" s="5" t="n">
        <v>391.0</v>
      </c>
      <c r="L27" s="5" t="n">
        <v>265.0</v>
      </c>
      <c r="M27" s="5" t="n">
        <v>703.0</v>
      </c>
      <c r="N27" s="11" t="n">
        <f si="5" t="shared"/>
        <v>4142.0</v>
      </c>
      <c r="O27" s="5" t="n">
        <v>143891.0</v>
      </c>
      <c r="P27" s="5" t="n">
        <v>59678.0</v>
      </c>
      <c r="Q27" s="11" t="n">
        <f si="2" t="shared"/>
        <v>3439.0</v>
      </c>
      <c r="R27" s="6" t="n">
        <f si="0" t="shared"/>
        <v>17.353300378016865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200.0</v>
      </c>
      <c r="E28" s="5" t="n">
        <v>323.0</v>
      </c>
      <c r="F28" s="5" t="n">
        <v>384.0</v>
      </c>
      <c r="G28" s="5" t="n">
        <v>409.0</v>
      </c>
      <c r="H28" s="5" t="n">
        <v>852.0</v>
      </c>
      <c r="I28" s="5" t="n">
        <v>1198.0</v>
      </c>
      <c r="J28" s="5" t="n">
        <v>496.0</v>
      </c>
      <c r="K28" s="5" t="n">
        <v>263.0</v>
      </c>
      <c r="L28" s="5" t="n">
        <v>200.0</v>
      </c>
      <c r="M28" s="5" t="n">
        <v>555.0</v>
      </c>
      <c r="N28" s="11" t="n">
        <f si="5" t="shared"/>
        <v>4880.0</v>
      </c>
      <c r="O28" s="5" t="n">
        <v>113413.0</v>
      </c>
      <c r="P28" s="5" t="n">
        <v>58733.0</v>
      </c>
      <c r="Q28" s="11" t="n">
        <f si="2" t="shared"/>
        <v>4325.0</v>
      </c>
      <c r="R28" s="6" t="n">
        <f si="0" t="shared"/>
        <v>13.579884393063583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63.0</v>
      </c>
      <c r="E29" s="5" t="n">
        <v>135.0</v>
      </c>
      <c r="F29" s="5" t="n">
        <v>172.0</v>
      </c>
      <c r="G29" s="5" t="n">
        <v>149.0</v>
      </c>
      <c r="H29" s="5" t="n">
        <v>381.0</v>
      </c>
      <c r="I29" s="5" t="n">
        <v>275.0</v>
      </c>
      <c r="J29" s="5" t="n">
        <v>115.0</v>
      </c>
      <c r="K29" s="5" t="n">
        <v>84.0</v>
      </c>
      <c r="L29" s="5" t="n">
        <v>54.0</v>
      </c>
      <c r="M29" s="5" t="n">
        <v>239.0</v>
      </c>
      <c r="N29" s="11" t="n">
        <f si="5" t="shared"/>
        <v>1667.0</v>
      </c>
      <c r="O29" s="5" t="n">
        <v>40000.0</v>
      </c>
      <c r="P29" s="5" t="n">
        <v>16660.0</v>
      </c>
      <c r="Q29" s="11" t="n">
        <f si="2" t="shared"/>
        <v>1428.0</v>
      </c>
      <c r="R29" s="6" t="n">
        <f si="0" t="shared"/>
        <v>11.666666666666666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97.0</v>
      </c>
      <c r="E30" s="5" t="n">
        <v>140.0</v>
      </c>
      <c r="F30" s="5" t="n">
        <v>130.0</v>
      </c>
      <c r="G30" s="5" t="n">
        <v>202.0</v>
      </c>
      <c r="H30" s="5" t="n">
        <v>354.0</v>
      </c>
      <c r="I30" s="5" t="n">
        <v>411.0</v>
      </c>
      <c r="J30" s="5" t="n">
        <v>197.0</v>
      </c>
      <c r="K30" s="5" t="n">
        <v>121.0</v>
      </c>
      <c r="L30" s="5" t="n">
        <v>68.0</v>
      </c>
      <c r="M30" s="5" t="n">
        <v>135.0</v>
      </c>
      <c r="N30" s="11" t="n">
        <f si="5" t="shared"/>
        <v>1855.0</v>
      </c>
      <c r="O30" s="5" t="n">
        <v>35361.0</v>
      </c>
      <c r="P30" s="5" t="n">
        <v>22477.0</v>
      </c>
      <c r="Q30" s="11" t="n">
        <f si="2" t="shared"/>
        <v>1720.0</v>
      </c>
      <c r="R30" s="6" t="n">
        <f si="0" t="shared"/>
        <v>13.068023255813953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41.0</v>
      </c>
      <c r="E31" s="5" t="n">
        <v>74.0</v>
      </c>
      <c r="F31" s="5" t="n">
        <v>91.0</v>
      </c>
      <c r="G31" s="5" t="n">
        <v>85.0</v>
      </c>
      <c r="H31" s="5" t="n">
        <v>198.0</v>
      </c>
      <c r="I31" s="5" t="n">
        <v>182.0</v>
      </c>
      <c r="J31" s="5" t="n">
        <v>90.0</v>
      </c>
      <c r="K31" s="5" t="n">
        <v>34.0</v>
      </c>
      <c r="L31" s="5" t="n">
        <v>16.0</v>
      </c>
      <c r="M31" s="5" t="n">
        <v>44.0</v>
      </c>
      <c r="N31" s="11" t="n">
        <f si="5" t="shared"/>
        <v>855.0</v>
      </c>
      <c r="O31" s="5" t="n">
        <v>13647.0</v>
      </c>
      <c r="P31" s="5" t="n">
        <v>8675.0</v>
      </c>
      <c r="Q31" s="11" t="n">
        <f si="2" t="shared"/>
        <v>811.0</v>
      </c>
      <c r="R31" s="6" t="n">
        <f si="0" t="shared"/>
        <v>10.696670776818742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69.0</v>
      </c>
      <c r="E32" s="5" t="n">
        <v>91.0</v>
      </c>
      <c r="F32" s="5" t="n">
        <v>105.0</v>
      </c>
      <c r="G32" s="5" t="n">
        <v>95.0</v>
      </c>
      <c r="H32" s="5" t="n">
        <v>235.0</v>
      </c>
      <c r="I32" s="5" t="n">
        <v>228.0</v>
      </c>
      <c r="J32" s="5" t="n">
        <v>87.0</v>
      </c>
      <c r="K32" s="5" t="n">
        <v>57.0</v>
      </c>
      <c r="L32" s="5" t="n">
        <v>44.0</v>
      </c>
      <c r="M32" s="5" t="n">
        <v>129.0</v>
      </c>
      <c r="N32" s="11" t="n">
        <f si="5" t="shared"/>
        <v>1140.0</v>
      </c>
      <c r="O32" s="5" t="n">
        <v>29636.0</v>
      </c>
      <c r="P32" s="5" t="n">
        <v>12449.0</v>
      </c>
      <c r="Q32" s="11" t="n">
        <f si="2" t="shared"/>
        <v>1011.0</v>
      </c>
      <c r="R32" s="6" t="n">
        <f si="0" t="shared"/>
        <v>12.313550939663699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355.0</v>
      </c>
      <c r="E33" s="5" t="n">
        <v>305.0</v>
      </c>
      <c r="F33" s="5" t="n">
        <v>467.0</v>
      </c>
      <c r="G33" s="5" t="n">
        <v>532.0</v>
      </c>
      <c r="H33" s="5" t="n">
        <v>975.0</v>
      </c>
      <c r="I33" s="5" t="n">
        <v>992.0</v>
      </c>
      <c r="J33" s="5" t="n">
        <v>382.0</v>
      </c>
      <c r="K33" s="5" t="n">
        <v>313.0</v>
      </c>
      <c r="L33" s="5" t="n">
        <v>238.0</v>
      </c>
      <c r="M33" s="5" t="n">
        <v>579.0</v>
      </c>
      <c r="N33" s="11" t="n">
        <f si="5" t="shared"/>
        <v>5138.0</v>
      </c>
      <c r="O33" s="5" t="n">
        <v>146630.0</v>
      </c>
      <c r="P33" s="5" t="n">
        <v>61087.0</v>
      </c>
      <c r="Q33" s="11" t="n">
        <f si="2" t="shared"/>
        <v>4559.0</v>
      </c>
      <c r="R33" s="6" t="n">
        <f si="0" t="shared"/>
        <v>13.39921035314762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30.0</v>
      </c>
      <c r="E34" s="5" t="n">
        <v>42.0</v>
      </c>
      <c r="F34" s="5" t="n">
        <v>75.0</v>
      </c>
      <c r="G34" s="5" t="n">
        <v>48.0</v>
      </c>
      <c r="H34" s="5" t="n">
        <v>100.0</v>
      </c>
      <c r="I34" s="5" t="n">
        <v>132.0</v>
      </c>
      <c r="J34" s="5" t="n">
        <v>56.0</v>
      </c>
      <c r="K34" s="5" t="n">
        <v>44.0</v>
      </c>
      <c r="L34" s="5" t="n">
        <v>16.0</v>
      </c>
      <c r="M34" s="5" t="n">
        <v>48.0</v>
      </c>
      <c r="N34" s="11" t="n">
        <f si="5" t="shared"/>
        <v>591.0</v>
      </c>
      <c r="O34" s="5" t="n">
        <v>10400.0</v>
      </c>
      <c r="P34" s="5" t="n">
        <v>6997.0</v>
      </c>
      <c r="Q34" s="11" t="n">
        <f si="2" t="shared"/>
        <v>543.0</v>
      </c>
      <c r="R34" s="6" t="n">
        <f si="0" t="shared"/>
        <v>12.885819521178638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28.0</v>
      </c>
      <c r="E35" s="5" t="n">
        <v>6.0</v>
      </c>
      <c r="F35" s="5" t="n">
        <v>11.0</v>
      </c>
      <c r="G35" s="5" t="n">
        <v>12.0</v>
      </c>
      <c r="H35" s="5" t="n">
        <v>29.0</v>
      </c>
      <c r="I35" s="5" t="n">
        <v>13.0</v>
      </c>
      <c r="J35" s="5" t="n">
        <v>8.0</v>
      </c>
      <c r="K35" s="5" t="n">
        <v>10.0</v>
      </c>
      <c r="L35" s="5" t="n">
        <v>2.0</v>
      </c>
      <c r="M35" s="5" t="n">
        <v>42.0</v>
      </c>
      <c r="N35" s="11" t="n">
        <f si="5" t="shared"/>
        <v>161.0</v>
      </c>
      <c r="O35" s="5" t="n">
        <v>3252.0</v>
      </c>
      <c r="P35" s="5" t="n">
        <v>1187.0</v>
      </c>
      <c r="Q35" s="11" t="n">
        <f si="2" t="shared"/>
        <v>119.0</v>
      </c>
      <c r="R35" s="6" t="n">
        <f si="0" t="shared"/>
        <v>9.974789915966387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40.0</v>
      </c>
      <c r="E36" s="5" t="n">
        <v>24.0</v>
      </c>
      <c r="F36" s="5" t="n">
        <v>43.0</v>
      </c>
      <c r="G36" s="5" t="n">
        <v>73.0</v>
      </c>
      <c r="H36" s="5" t="n">
        <v>144.0</v>
      </c>
      <c r="I36" s="5" t="n">
        <v>121.0</v>
      </c>
      <c r="J36" s="5" t="n">
        <v>51.0</v>
      </c>
      <c r="K36" s="5" t="n">
        <v>28.0</v>
      </c>
      <c r="L36" s="5" t="n">
        <v>16.0</v>
      </c>
      <c r="M36" s="5" t="n">
        <v>45.0</v>
      </c>
      <c r="N36" s="11" t="n">
        <f si="5" t="shared"/>
        <v>585.0</v>
      </c>
      <c r="O36" s="5" t="n">
        <v>11719.0</v>
      </c>
      <c r="P36" s="5" t="n">
        <v>6045.0</v>
      </c>
      <c r="Q36" s="11" t="n">
        <f si="2" t="shared"/>
        <v>540.0</v>
      </c>
      <c r="R36" s="6" t="n">
        <f si="0" t="shared"/>
        <v>11.194444444444445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31.0</v>
      </c>
      <c r="E37" s="5" t="n">
        <v>33.0</v>
      </c>
      <c r="F37" s="5" t="n">
        <v>80.0</v>
      </c>
      <c r="G37" s="5" t="n">
        <v>108.0</v>
      </c>
      <c r="H37" s="5" t="n">
        <v>268.0</v>
      </c>
      <c r="I37" s="5" t="n">
        <v>113.0</v>
      </c>
      <c r="J37" s="5" t="n">
        <v>59.0</v>
      </c>
      <c r="K37" s="5" t="n">
        <v>43.0</v>
      </c>
      <c r="L37" s="5" t="n">
        <v>37.0</v>
      </c>
      <c r="M37" s="5" t="n">
        <v>180.0</v>
      </c>
      <c r="N37" s="11" t="n">
        <f si="5" t="shared"/>
        <v>952.0</v>
      </c>
      <c r="O37" s="5" t="n">
        <v>51194.0</v>
      </c>
      <c r="P37" s="5" t="n">
        <v>9358.0</v>
      </c>
      <c r="Q37" s="11" t="n">
        <f si="2" t="shared"/>
        <v>772.0</v>
      </c>
      <c r="R37" s="6" t="n">
        <f si="0" t="shared"/>
        <v>12.121761658031089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362.0</v>
      </c>
      <c r="E38" s="5" t="n">
        <f ref="E38:M38" si="8" t="shared">E39-E26-E27-E28-E29-E30-E31-E32-E33-E34-E35-E36-E37</f>
        <v>308.0</v>
      </c>
      <c r="F38" s="5" t="n">
        <f si="8" t="shared"/>
        <v>525.0</v>
      </c>
      <c r="G38" s="5" t="n">
        <f si="8" t="shared"/>
        <v>471.0</v>
      </c>
      <c r="H38" s="5" t="n">
        <f si="8" t="shared"/>
        <v>914.0</v>
      </c>
      <c r="I38" s="5" t="n">
        <f si="8" t="shared"/>
        <v>762.0</v>
      </c>
      <c r="J38" s="5" t="n">
        <f si="8" t="shared"/>
        <v>406.0</v>
      </c>
      <c r="K38" s="5" t="n">
        <f si="8" t="shared"/>
        <v>304.0</v>
      </c>
      <c r="L38" s="5" t="n">
        <f si="8" t="shared"/>
        <v>205.0</v>
      </c>
      <c r="M38" s="5" t="n">
        <f si="8" t="shared"/>
        <v>914.0</v>
      </c>
      <c r="N38" s="11" t="n">
        <f si="5" t="shared"/>
        <v>5171.0</v>
      </c>
      <c r="O38" s="5" t="n">
        <f>O39-O26-O27-O28-O29-O30-O31-O32-O33-O34-O35-O36-O37</f>
        <v>157722.0</v>
      </c>
      <c r="P38" s="5" t="n">
        <f>P39-P26-P27-P28-P29-P30-P31-P32-P33-P34-P35-P36-P37</f>
        <v>55990.0</v>
      </c>
      <c r="Q38" s="11" t="n">
        <f si="2" t="shared"/>
        <v>4257.0</v>
      </c>
      <c r="R38" s="6" t="n">
        <f si="0" t="shared"/>
        <v>13.152454780361758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1611.0</v>
      </c>
      <c r="E39" s="5" t="n">
        <v>1754.0</v>
      </c>
      <c r="F39" s="5" t="n">
        <v>2409.0</v>
      </c>
      <c r="G39" s="5" t="n">
        <v>2467.0</v>
      </c>
      <c r="H39" s="5" t="n">
        <v>5181.0</v>
      </c>
      <c r="I39" s="5" t="n">
        <v>5294.0</v>
      </c>
      <c r="J39" s="5" t="n">
        <v>2405.0</v>
      </c>
      <c r="K39" s="5" t="n">
        <v>1751.0</v>
      </c>
      <c r="L39" s="5" t="n">
        <v>1207.0</v>
      </c>
      <c r="M39" s="5" t="n">
        <v>3701.0</v>
      </c>
      <c r="N39" s="11" t="n">
        <f si="5" t="shared"/>
        <v>27780.0</v>
      </c>
      <c r="O39" s="5" t="n">
        <v>776386.0</v>
      </c>
      <c r="P39" s="5" t="n">
        <v>328534.0</v>
      </c>
      <c r="Q39" s="11" t="n">
        <f si="2" t="shared"/>
        <v>24079.0</v>
      </c>
      <c r="R39" s="6" t="n">
        <f si="0" t="shared"/>
        <v>13.64400514971552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552.0</v>
      </c>
      <c r="E40" s="5" t="n">
        <v>537.0</v>
      </c>
      <c r="F40" s="5" t="n">
        <v>811.0</v>
      </c>
      <c r="G40" s="5" t="n">
        <v>803.0</v>
      </c>
      <c r="H40" s="5" t="n">
        <v>1744.0</v>
      </c>
      <c r="I40" s="5" t="n">
        <v>1455.0</v>
      </c>
      <c r="J40" s="5" t="n">
        <v>401.0</v>
      </c>
      <c r="K40" s="5" t="n">
        <v>148.0</v>
      </c>
      <c r="L40" s="5" t="n">
        <v>119.0</v>
      </c>
      <c r="M40" s="5" t="n">
        <v>1404.0</v>
      </c>
      <c r="N40" s="11" t="n">
        <f si="5" t="shared"/>
        <v>7974.0</v>
      </c>
      <c r="O40" s="5" t="n">
        <v>84538.0</v>
      </c>
      <c r="P40" s="5" t="n">
        <v>56275.0</v>
      </c>
      <c r="Q40" s="11" t="n">
        <f si="2" t="shared"/>
        <v>6570.0</v>
      </c>
      <c r="R40" s="6" t="n">
        <f si="0" t="shared"/>
        <v>8.56544901065449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96.0</v>
      </c>
      <c r="E41" s="5" t="n">
        <v>70.0</v>
      </c>
      <c r="F41" s="5" t="n">
        <v>100.0</v>
      </c>
      <c r="G41" s="5" t="n">
        <v>107.0</v>
      </c>
      <c r="H41" s="5" t="n">
        <v>276.0</v>
      </c>
      <c r="I41" s="5" t="n">
        <v>198.0</v>
      </c>
      <c r="J41" s="5" t="n">
        <v>78.0</v>
      </c>
      <c r="K41" s="5" t="n">
        <v>47.0</v>
      </c>
      <c r="L41" s="5" t="n">
        <v>33.0</v>
      </c>
      <c r="M41" s="5" t="n">
        <v>287.0</v>
      </c>
      <c r="N41" s="11" t="n">
        <f si="5" t="shared"/>
        <v>1292.0</v>
      </c>
      <c r="O41" s="5" t="n">
        <v>20862.0</v>
      </c>
      <c r="P41" s="5" t="n">
        <v>10955.0</v>
      </c>
      <c r="Q41" s="11" t="n">
        <f si="2" t="shared"/>
        <v>1005.0</v>
      </c>
      <c r="R41" s="6" t="n">
        <f si="0" t="shared"/>
        <v>10.900497512437811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30.0</v>
      </c>
      <c r="E42" s="5" t="n">
        <f ref="E42:M42" si="9" t="shared">E43-E40-E41</f>
        <v>9.0</v>
      </c>
      <c r="F42" s="5" t="n">
        <f si="9" t="shared"/>
        <v>9.0</v>
      </c>
      <c r="G42" s="5" t="n">
        <f si="9" t="shared"/>
        <v>13.0</v>
      </c>
      <c r="H42" s="5" t="n">
        <f si="9" t="shared"/>
        <v>64.0</v>
      </c>
      <c r="I42" s="5" t="n">
        <f si="9" t="shared"/>
        <v>71.0</v>
      </c>
      <c r="J42" s="5" t="n">
        <f si="9" t="shared"/>
        <v>37.0</v>
      </c>
      <c r="K42" s="5" t="n">
        <f si="9" t="shared"/>
        <v>16.0</v>
      </c>
      <c r="L42" s="5" t="n">
        <f si="9" t="shared"/>
        <v>3.0</v>
      </c>
      <c r="M42" s="5" t="n">
        <f si="9" t="shared"/>
        <v>51.0</v>
      </c>
      <c r="N42" s="11" t="n">
        <f si="5" t="shared"/>
        <v>303.0</v>
      </c>
      <c r="O42" s="5" t="n">
        <f>O43-O40-O41</f>
        <v>17682.0</v>
      </c>
      <c r="P42" s="5" t="n">
        <f>P43-P40-P41</f>
        <v>2966.0</v>
      </c>
      <c r="Q42" s="11" t="n">
        <f si="2" t="shared"/>
        <v>252.0</v>
      </c>
      <c r="R42" s="6" t="n">
        <f si="0" t="shared"/>
        <v>11.76984126984127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678.0</v>
      </c>
      <c r="E43" s="5" t="n">
        <v>616.0</v>
      </c>
      <c r="F43" s="5" t="n">
        <v>920.0</v>
      </c>
      <c r="G43" s="5" t="n">
        <v>923.0</v>
      </c>
      <c r="H43" s="5" t="n">
        <v>2084.0</v>
      </c>
      <c r="I43" s="5" t="n">
        <v>1724.0</v>
      </c>
      <c r="J43" s="5" t="n">
        <v>516.0</v>
      </c>
      <c r="K43" s="5" t="n">
        <v>211.0</v>
      </c>
      <c r="L43" s="5" t="n">
        <v>155.0</v>
      </c>
      <c r="M43" s="5" t="n">
        <v>1742.0</v>
      </c>
      <c r="N43" s="11" t="n">
        <f si="5" t="shared"/>
        <v>9569.0</v>
      </c>
      <c r="O43" s="5" t="n">
        <v>123082.0</v>
      </c>
      <c r="P43" s="5" t="n">
        <v>70196.0</v>
      </c>
      <c r="Q43" s="11" t="n">
        <f si="2" t="shared"/>
        <v>7827.0</v>
      </c>
      <c r="R43" s="6" t="n">
        <f si="0" t="shared"/>
        <v>8.968442570588987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12.0</v>
      </c>
      <c r="E44" s="8" t="n">
        <v>19.0</v>
      </c>
      <c r="F44" s="8" t="n">
        <v>15.0</v>
      </c>
      <c r="G44" s="8" t="n">
        <v>18.0</v>
      </c>
      <c r="H44" s="8" t="n">
        <v>76.0</v>
      </c>
      <c r="I44" s="8" t="n">
        <v>61.0</v>
      </c>
      <c r="J44" s="8" t="n">
        <v>19.0</v>
      </c>
      <c r="K44" s="8" t="n">
        <v>28.0</v>
      </c>
      <c r="L44" s="8" t="n">
        <v>31.0</v>
      </c>
      <c r="M44" s="8" t="n">
        <v>145.0</v>
      </c>
      <c r="N44" s="11" t="n">
        <f si="5" t="shared"/>
        <v>424.0</v>
      </c>
      <c r="O44" s="8" t="n">
        <v>55304.0</v>
      </c>
      <c r="P44" s="8" t="n">
        <v>5417.0</v>
      </c>
      <c r="Q44" s="11" t="n">
        <f si="2" t="shared"/>
        <v>279.0</v>
      </c>
      <c r="R44" s="6" t="n">
        <f si="0" t="shared"/>
        <v>19.415770609318997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8.0</v>
      </c>
      <c r="E45" s="8" t="n">
        <f ref="E45:M45" si="10" t="shared">E46-E44</f>
        <v>10.0</v>
      </c>
      <c r="F45" s="8" t="n">
        <f si="10" t="shared"/>
        <v>45.0</v>
      </c>
      <c r="G45" s="8" t="n">
        <f si="10" t="shared"/>
        <v>81.0</v>
      </c>
      <c r="H45" s="8" t="n">
        <f si="10" t="shared"/>
        <v>668.0</v>
      </c>
      <c r="I45" s="8" t="n">
        <f si="10" t="shared"/>
        <v>395.0</v>
      </c>
      <c r="J45" s="8" t="n">
        <f si="10" t="shared"/>
        <v>61.0</v>
      </c>
      <c r="K45" s="8" t="n">
        <f si="10" t="shared"/>
        <v>22.0</v>
      </c>
      <c r="L45" s="8" t="n">
        <f si="10" t="shared"/>
        <v>44.0</v>
      </c>
      <c r="M45" s="8" t="n">
        <f si="10" t="shared"/>
        <v>165.0</v>
      </c>
      <c r="N45" s="11" t="n">
        <f si="5" t="shared"/>
        <v>1499.0</v>
      </c>
      <c r="O45" s="8" t="n">
        <f>O46-O44</f>
        <v>83337.0</v>
      </c>
      <c r="P45" s="8" t="n">
        <f>P46-P44</f>
        <v>14516.0</v>
      </c>
      <c r="Q45" s="11" t="n">
        <f si="2" t="shared"/>
        <v>1334.0</v>
      </c>
      <c r="R45" s="6" t="n">
        <f si="0" t="shared"/>
        <v>10.881559220389805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20.0</v>
      </c>
      <c r="E46" s="8" t="n">
        <v>29.0</v>
      </c>
      <c r="F46" s="8" t="n">
        <v>60.0</v>
      </c>
      <c r="G46" s="8" t="n">
        <v>99.0</v>
      </c>
      <c r="H46" s="8" t="n">
        <v>744.0</v>
      </c>
      <c r="I46" s="8" t="n">
        <v>456.0</v>
      </c>
      <c r="J46" s="8" t="n">
        <v>80.0</v>
      </c>
      <c r="K46" s="8" t="n">
        <v>50.0</v>
      </c>
      <c r="L46" s="8" t="n">
        <v>75.0</v>
      </c>
      <c r="M46" s="8" t="n">
        <v>310.0</v>
      </c>
      <c r="N46" s="11" t="n">
        <f si="5" t="shared"/>
        <v>1923.0</v>
      </c>
      <c r="O46" s="8" t="n">
        <v>138641.0</v>
      </c>
      <c r="P46" s="8" t="n">
        <v>19933.0</v>
      </c>
      <c r="Q46" s="11" t="n">
        <f si="2" t="shared"/>
        <v>1613.0</v>
      </c>
      <c r="R46" s="6" t="n">
        <f si="0" t="shared"/>
        <v>12.357718536887786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25.0</v>
      </c>
      <c r="E47" s="5" t="n">
        <v>43.0</v>
      </c>
      <c r="F47" s="5" t="n">
        <v>55.0</v>
      </c>
      <c r="G47" s="5" t="n">
        <v>66.0</v>
      </c>
      <c r="H47" s="5" t="n">
        <v>127.0</v>
      </c>
      <c r="I47" s="5" t="n">
        <v>115.0</v>
      </c>
      <c r="J47" s="5" t="n">
        <v>52.0</v>
      </c>
      <c r="K47" s="5" t="n">
        <v>19.0</v>
      </c>
      <c r="L47" s="5" t="n">
        <v>22.0</v>
      </c>
      <c r="M47" s="5" t="n">
        <v>77.0</v>
      </c>
      <c r="N47" s="11" t="n">
        <f si="5" t="shared"/>
        <v>601.0</v>
      </c>
      <c r="O47" s="5" t="n">
        <v>20308.0</v>
      </c>
      <c r="P47" s="5" t="n">
        <v>6138.0</v>
      </c>
      <c r="Q47" s="11" t="n">
        <f si="2" t="shared"/>
        <v>524.0</v>
      </c>
      <c r="R47" s="6" t="n">
        <f si="0" t="shared"/>
        <v>11.713740458015268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43610.0</v>
      </c>
      <c r="E48" s="5" t="n">
        <f ref="E48:M48" si="11" t="shared">E47+E46+E43+E39+E25+E18</f>
        <v>82077.0</v>
      </c>
      <c r="F48" s="5" t="n">
        <f si="11" t="shared"/>
        <v>109664.0</v>
      </c>
      <c r="G48" s="5" t="n">
        <f si="11" t="shared"/>
        <v>82280.0</v>
      </c>
      <c r="H48" s="5" t="n">
        <f si="11" t="shared"/>
        <v>109784.0</v>
      </c>
      <c r="I48" s="5" t="n">
        <f si="11" t="shared"/>
        <v>70749.0</v>
      </c>
      <c r="J48" s="5" t="n">
        <f si="11" t="shared"/>
        <v>19346.0</v>
      </c>
      <c r="K48" s="5" t="n">
        <f si="11" t="shared"/>
        <v>12532.0</v>
      </c>
      <c r="L48" s="5" t="n">
        <f si="11" t="shared"/>
        <v>11595.0</v>
      </c>
      <c r="M48" s="5" t="n">
        <f si="11" t="shared"/>
        <v>92644.0</v>
      </c>
      <c r="N48" s="11" t="n">
        <f si="5" t="shared"/>
        <v>634281.0</v>
      </c>
      <c r="O48" s="5" t="n">
        <f>O47+O46+O43+O39+O25+O18</f>
        <v>3.6993407E7</v>
      </c>
      <c r="P48" s="5" t="n">
        <f>P47+P46+P43+P39+P25+P18</f>
        <v>4133541.0</v>
      </c>
      <c r="Q48" s="11" t="n">
        <f si="2" t="shared"/>
        <v>541637.0</v>
      </c>
      <c r="R48" s="6" t="n">
        <f si="0" t="shared"/>
        <v>7.631570590635426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6.875501552151175</v>
      </c>
      <c r="E49" s="6" t="n">
        <f ref="E49" si="13" t="shared">E48/$N$48*100</f>
        <v>12.940163744460262</v>
      </c>
      <c r="F49" s="6" t="n">
        <f ref="F49" si="14" t="shared">F48/$N$48*100</f>
        <v>17.289497872394097</v>
      </c>
      <c r="G49" s="6" t="n">
        <f ref="G49" si="15" t="shared">G48/$N$48*100</f>
        <v>12.972168486837854</v>
      </c>
      <c r="H49" s="6" t="n">
        <f ref="H49" si="16" t="shared">H48/$N$48*100</f>
        <v>17.30841693192765</v>
      </c>
      <c r="I49" s="6" t="n">
        <f ref="I49" si="17" t="shared">I48/$N$48*100</f>
        <v>11.154204524493087</v>
      </c>
      <c r="J49" s="6" t="n">
        <f ref="J49" si="18" t="shared">J48/$N$48*100</f>
        <v>3.0500677144672474</v>
      </c>
      <c r="K49" s="6" t="n">
        <f ref="K49" si="19" t="shared">K48/$N$48*100</f>
        <v>1.9757804506204661</v>
      </c>
      <c r="L49" s="6" t="n">
        <f ref="L49" si="20" t="shared">L48/$N$48*100</f>
        <v>1.8280541274293256</v>
      </c>
      <c r="M49" s="6" t="n">
        <f ref="M49" si="21" t="shared">M48/$N$48*100</f>
        <v>14.60614459521884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