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<sst xmlns="http://schemas.openxmlformats.org/spreadsheetml/2006/main" count="109" uniqueCount="64">
  <si>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</si>
  <si>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</si>
  <si>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</si>
  <si>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</si>
  <si>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</si>
  <si>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</si>
  <si>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</si>
  <si>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</si>
  <si>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</si>
  <si>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</si>
  <si>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</si>
  <si>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</si>
  <si>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</si>
  <si>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</si>
  <si>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</si>
  <si>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</si>
  <si>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</si>
  <si>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</si>
  <si>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</si>
  <si>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</si>
  <si>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</si>
  <si>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</si>
  <si>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</si>
  <si>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</si>
  <si>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</si>
  <si>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</si>
  <si>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</si>
  <si>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</si>
  <si>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</si>
  <si>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</si>
  <si>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</si>
  <si>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</si>
  <si>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</si>
  <si>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</si>
  <si>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</si>
  <si>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</si>
  <si>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</si>
  <si>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</si>
  <si>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</si>
  <si>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</si>
  <si>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</si>
  <si>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</si>
  <si>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</si>
  <si>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</si>
  <si>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</si>
  <si>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</si>
  <si>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</si>
  <si>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</si>
  <si>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</si>
  <si>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</si>
  <si>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</si>
  <si>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</si>
  <si>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</si>
  <si>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</si>
  <si>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</si>
  <si>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</si>
  <si>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</si>
  <si>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</si>
  <si>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</si>
  <si>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</si>
  <si>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</si>
  <si>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</si>
  <si>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表1-5 115年6月來臺旅客人次－按年齡分
Table 1-5 Visitor Arrivals by Age,
June,2026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</si>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</sst>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2159.0</v>
      </c>
      <c r="E3" s="2" t="n">
        <v>6903.0</v>
      </c>
      <c r="F3" s="2" t="n">
        <v>17954.0</v>
      </c>
      <c r="G3" s="2" t="n">
        <v>23336.0</v>
      </c>
      <c r="H3" s="2" t="n">
        <v>15716.0</v>
      </c>
      <c r="I3" s="2" t="n">
        <v>12156.0</v>
      </c>
      <c r="J3" s="2" t="n">
        <v>12507.0</v>
      </c>
      <c r="K3" s="2" t="n">
        <f>SUM(D3:J3)</f>
        <v>90731.0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979.0</v>
      </c>
      <c r="E4" s="2" t="n">
        <v>1659.0</v>
      </c>
      <c r="F4" s="2" t="n">
        <v>14138.0</v>
      </c>
      <c r="G4" s="2" t="n">
        <v>12767.0</v>
      </c>
      <c r="H4" s="2" t="n">
        <v>9801.0</v>
      </c>
      <c r="I4" s="2" t="n">
        <v>5584.0</v>
      </c>
      <c r="J4" s="2" t="n">
        <v>5186.0</v>
      </c>
      <c r="K4" s="2" t="n">
        <f ref="K4:K48" si="0" t="shared">SUM(D4:J4)</f>
        <v>50114.0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1267.0</v>
      </c>
      <c r="E5" s="2" t="n">
        <v>1961.0</v>
      </c>
      <c r="F5" s="2" t="n">
        <v>13767.0</v>
      </c>
      <c r="G5" s="2" t="n">
        <v>14333.0</v>
      </c>
      <c r="H5" s="2" t="n">
        <v>16498.0</v>
      </c>
      <c r="I5" s="2" t="n">
        <v>23106.0</v>
      </c>
      <c r="J5" s="2" t="n">
        <v>25675.0</v>
      </c>
      <c r="K5" s="2" t="n">
        <f si="0" t="shared"/>
        <v>96607.0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924.0</v>
      </c>
      <c r="E6" s="2" t="n">
        <v>1486.0</v>
      </c>
      <c r="F6" s="2" t="n">
        <v>8194.0</v>
      </c>
      <c r="G6" s="2" t="n">
        <v>9727.0</v>
      </c>
      <c r="H6" s="2" t="n">
        <v>8530.0</v>
      </c>
      <c r="I6" s="2" t="n">
        <v>8090.0</v>
      </c>
      <c r="J6" s="2" t="n">
        <v>6486.0</v>
      </c>
      <c r="K6" s="2" t="n">
        <f si="0" t="shared"/>
        <v>43437.0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95.0</v>
      </c>
      <c r="E7" s="2" t="n">
        <v>124.0</v>
      </c>
      <c r="F7" s="2" t="n">
        <v>716.0</v>
      </c>
      <c r="G7" s="2" t="n">
        <v>1205.0</v>
      </c>
      <c r="H7" s="2" t="n">
        <v>1108.0</v>
      </c>
      <c r="I7" s="2" t="n">
        <v>766.0</v>
      </c>
      <c r="J7" s="2" t="n">
        <v>648.0</v>
      </c>
      <c r="K7" s="2" t="n">
        <f si="0" t="shared"/>
        <v>4662.0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45.0</v>
      </c>
      <c r="E8" s="2" t="n">
        <v>66.0</v>
      </c>
      <c r="F8" s="2" t="n">
        <v>525.0</v>
      </c>
      <c r="G8" s="2" t="n">
        <v>633.0</v>
      </c>
      <c r="H8" s="2" t="n">
        <v>576.0</v>
      </c>
      <c r="I8" s="2" t="n">
        <v>399.0</v>
      </c>
      <c r="J8" s="2" t="n">
        <v>199.0</v>
      </c>
      <c r="K8" s="2" t="n">
        <f si="0" t="shared"/>
        <v>2443.0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401.0</v>
      </c>
      <c r="E9" s="2" t="n">
        <v>894.0</v>
      </c>
      <c r="F9" s="2" t="n">
        <v>5174.0</v>
      </c>
      <c r="G9" s="2" t="n">
        <v>5384.0</v>
      </c>
      <c r="H9" s="2" t="n">
        <v>3665.0</v>
      </c>
      <c r="I9" s="2" t="n">
        <v>3821.0</v>
      </c>
      <c r="J9" s="2" t="n">
        <v>2586.0</v>
      </c>
      <c r="K9" s="2" t="n">
        <f si="0" t="shared"/>
        <v>21925.0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2336.0</v>
      </c>
      <c r="E10" s="2" t="n">
        <v>3254.0</v>
      </c>
      <c r="F10" s="2" t="n">
        <v>3658.0</v>
      </c>
      <c r="G10" s="2" t="n">
        <v>5916.0</v>
      </c>
      <c r="H10" s="2" t="n">
        <v>6902.0</v>
      </c>
      <c r="I10" s="2" t="n">
        <v>5047.0</v>
      </c>
      <c r="J10" s="2" t="n">
        <v>4127.0</v>
      </c>
      <c r="K10" s="2" t="n">
        <f si="0" t="shared"/>
        <v>31240.0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527.0</v>
      </c>
      <c r="E11" s="2" t="n">
        <v>1780.0</v>
      </c>
      <c r="F11" s="2" t="n">
        <v>7049.0</v>
      </c>
      <c r="G11" s="2" t="n">
        <v>5756.0</v>
      </c>
      <c r="H11" s="2" t="n">
        <v>4293.0</v>
      </c>
      <c r="I11" s="2" t="n">
        <v>2522.0</v>
      </c>
      <c r="J11" s="2" t="n">
        <v>1408.0</v>
      </c>
      <c r="K11" s="2" t="n">
        <f si="0" t="shared"/>
        <v>23335.0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1540.0</v>
      </c>
      <c r="E12" s="2" t="n">
        <v>2628.0</v>
      </c>
      <c r="F12" s="2" t="n">
        <v>16364.0</v>
      </c>
      <c r="G12" s="2" t="n">
        <v>17661.0</v>
      </c>
      <c r="H12" s="2" t="n">
        <v>7794.0</v>
      </c>
      <c r="I12" s="2" t="n">
        <v>5161.0</v>
      </c>
      <c r="J12" s="2" t="n">
        <v>4231.0</v>
      </c>
      <c r="K12" s="2" t="n">
        <f si="0" t="shared"/>
        <v>55379.0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187.0</v>
      </c>
      <c r="E13" s="2" t="n">
        <v>530.0</v>
      </c>
      <c r="F13" s="2" t="n">
        <v>8577.0</v>
      </c>
      <c r="G13" s="2" t="n">
        <v>9065.0</v>
      </c>
      <c r="H13" s="2" t="n">
        <v>4334.0</v>
      </c>
      <c r="I13" s="2" t="n">
        <v>2340.0</v>
      </c>
      <c r="J13" s="2" t="n">
        <v>1411.0</v>
      </c>
      <c r="K13" s="2" t="n">
        <f si="0" t="shared"/>
        <v>26444.0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719.0</v>
      </c>
      <c r="E14" s="2" t="n">
        <v>2877.0</v>
      </c>
      <c r="F14" s="2" t="n">
        <v>12466.0</v>
      </c>
      <c r="G14" s="2" t="n">
        <v>12972.0</v>
      </c>
      <c r="H14" s="2" t="n">
        <v>6416.0</v>
      </c>
      <c r="I14" s="2" t="n">
        <v>2603.0</v>
      </c>
      <c r="J14" s="2" t="n">
        <v>1905.0</v>
      </c>
      <c r="K14" s="2" t="n">
        <f si="0" t="shared"/>
        <v>39958.0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77.0</v>
      </c>
      <c r="E15" s="2" t="n">
        <f ref="E15:J15" si="1" t="shared">E16-E9-E10-E11-E12-E13-E14</f>
        <v>167.0</v>
      </c>
      <c r="F15" s="2" t="n">
        <f si="1" t="shared"/>
        <v>573.0</v>
      </c>
      <c r="G15" s="2" t="n">
        <f si="1" t="shared"/>
        <v>626.0</v>
      </c>
      <c r="H15" s="2" t="n">
        <f si="1" t="shared"/>
        <v>581.0</v>
      </c>
      <c r="I15" s="2" t="n">
        <f si="1" t="shared"/>
        <v>382.0</v>
      </c>
      <c r="J15" s="2" t="n">
        <f si="1" t="shared"/>
        <v>392.0</v>
      </c>
      <c r="K15" s="2" t="n">
        <f si="0" t="shared"/>
        <v>2798.0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5787.0</v>
      </c>
      <c r="E16" s="2" t="n">
        <v>12130.0</v>
      </c>
      <c r="F16" s="2" t="n">
        <v>53861.0</v>
      </c>
      <c r="G16" s="2" t="n">
        <v>57380.0</v>
      </c>
      <c r="H16" s="2" t="n">
        <v>33985.0</v>
      </c>
      <c r="I16" s="2" t="n">
        <v>21876.0</v>
      </c>
      <c r="J16" s="2" t="n">
        <v>16060.0</v>
      </c>
      <c r="K16" s="2" t="n">
        <f si="0" t="shared"/>
        <v>201079.0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94.0</v>
      </c>
      <c r="E17" s="2" t="n">
        <f ref="E17:J17" si="2" t="shared">E18-E16-E3-E4-E5-E6-E7-E8</f>
        <v>158.0</v>
      </c>
      <c r="F17" s="2" t="n">
        <f si="2" t="shared"/>
        <v>494.0</v>
      </c>
      <c r="G17" s="2" t="n">
        <f si="2" t="shared"/>
        <v>538.0</v>
      </c>
      <c r="H17" s="2" t="n">
        <f si="2" t="shared"/>
        <v>554.0</v>
      </c>
      <c r="I17" s="2" t="n">
        <f si="2" t="shared"/>
        <v>382.0</v>
      </c>
      <c r="J17" s="2" t="n">
        <f si="2" t="shared"/>
        <v>270.0</v>
      </c>
      <c r="K17" s="2" t="n">
        <f si="0" t="shared"/>
        <v>2490.0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11350.0</v>
      </c>
      <c r="E18" s="2" t="n">
        <v>24487.0</v>
      </c>
      <c r="F18" s="2" t="n">
        <v>109649.0</v>
      </c>
      <c r="G18" s="2" t="n">
        <v>119919.0</v>
      </c>
      <c r="H18" s="2" t="n">
        <v>86768.0</v>
      </c>
      <c r="I18" s="2" t="n">
        <v>72359.0</v>
      </c>
      <c r="J18" s="2" t="n">
        <v>67031.0</v>
      </c>
      <c r="K18" s="2" t="n">
        <f si="0" t="shared"/>
        <v>491563.0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286.0</v>
      </c>
      <c r="E19" s="2" t="n">
        <v>698.0</v>
      </c>
      <c r="F19" s="2" t="n">
        <v>1093.0</v>
      </c>
      <c r="G19" s="2" t="n">
        <v>1082.0</v>
      </c>
      <c r="H19" s="2" t="n">
        <v>1113.0</v>
      </c>
      <c r="I19" s="2" t="n">
        <v>1017.0</v>
      </c>
      <c r="J19" s="2" t="n">
        <v>1063.0</v>
      </c>
      <c r="K19" s="2" t="n">
        <f si="0" t="shared"/>
        <v>6352.0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5918.0</v>
      </c>
      <c r="E20" s="2" t="n">
        <v>14360.0</v>
      </c>
      <c r="F20" s="2" t="n">
        <v>10195.0</v>
      </c>
      <c r="G20" s="2" t="n">
        <v>8743.0</v>
      </c>
      <c r="H20" s="2" t="n">
        <v>13796.0</v>
      </c>
      <c r="I20" s="2" t="n">
        <v>12143.0</v>
      </c>
      <c r="J20" s="2" t="n">
        <v>9457.0</v>
      </c>
      <c r="K20" s="2" t="n">
        <f si="0" t="shared"/>
        <v>74612.0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7.0</v>
      </c>
      <c r="E21" s="2" t="n">
        <v>24.0</v>
      </c>
      <c r="F21" s="2" t="n">
        <v>109.0</v>
      </c>
      <c r="G21" s="2" t="n">
        <v>103.0</v>
      </c>
      <c r="H21" s="2" t="n">
        <v>65.0</v>
      </c>
      <c r="I21" s="2" t="n">
        <v>67.0</v>
      </c>
      <c r="J21" s="2" t="n">
        <v>93.0</v>
      </c>
      <c r="K21" s="2" t="n">
        <f si="0" t="shared"/>
        <v>468.0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5.0</v>
      </c>
      <c r="E22" s="2" t="n">
        <v>19.0</v>
      </c>
      <c r="F22" s="2" t="n">
        <v>41.0</v>
      </c>
      <c r="G22" s="2" t="n">
        <v>76.0</v>
      </c>
      <c r="H22" s="2" t="n">
        <v>89.0</v>
      </c>
      <c r="I22" s="2" t="n">
        <v>59.0</v>
      </c>
      <c r="J22" s="2" t="n">
        <v>93.0</v>
      </c>
      <c r="K22" s="2" t="n">
        <f si="0" t="shared"/>
        <v>382.0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2.0</v>
      </c>
      <c r="E23" s="2" t="n">
        <v>1.0</v>
      </c>
      <c r="F23" s="2" t="n">
        <v>11.0</v>
      </c>
      <c r="G23" s="2" t="n">
        <v>27.0</v>
      </c>
      <c r="H23" s="2" t="n">
        <v>28.0</v>
      </c>
      <c r="I23" s="2" t="n">
        <v>18.0</v>
      </c>
      <c r="J23" s="2" t="n">
        <v>19.0</v>
      </c>
      <c r="K23" s="2" t="n">
        <f si="0" t="shared"/>
        <v>106.0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31.0</v>
      </c>
      <c r="E24" s="2" t="n">
        <f ref="E24:J24" si="3" t="shared">E25-E19-E20-E21-E22-E23</f>
        <v>52.0</v>
      </c>
      <c r="F24" s="2" t="n">
        <f si="3" t="shared"/>
        <v>274.0</v>
      </c>
      <c r="G24" s="2" t="n">
        <f si="3" t="shared"/>
        <v>354.0</v>
      </c>
      <c r="H24" s="2" t="n">
        <f si="3" t="shared"/>
        <v>216.0</v>
      </c>
      <c r="I24" s="2" t="n">
        <f si="3" t="shared"/>
        <v>198.0</v>
      </c>
      <c r="J24" s="2" t="n">
        <f si="3" t="shared"/>
        <v>246.0</v>
      </c>
      <c r="K24" s="2" t="n">
        <f si="0" t="shared"/>
        <v>1371.0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6249.0</v>
      </c>
      <c r="E25" s="2" t="n">
        <v>15154.0</v>
      </c>
      <c r="F25" s="2" t="n">
        <v>11723.0</v>
      </c>
      <c r="G25" s="2" t="n">
        <v>10385.0</v>
      </c>
      <c r="H25" s="2" t="n">
        <v>15307.0</v>
      </c>
      <c r="I25" s="2" t="n">
        <v>13502.0</v>
      </c>
      <c r="J25" s="2" t="n">
        <v>10971.0</v>
      </c>
      <c r="K25" s="2" t="n">
        <f si="0" t="shared"/>
        <v>83291.0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12.0</v>
      </c>
      <c r="E26" s="2" t="n">
        <v>10.0</v>
      </c>
      <c r="F26" s="2" t="n">
        <v>141.0</v>
      </c>
      <c r="G26" s="2" t="n">
        <v>162.0</v>
      </c>
      <c r="H26" s="2" t="n">
        <v>77.0</v>
      </c>
      <c r="I26" s="2" t="n">
        <v>87.0</v>
      </c>
      <c r="J26" s="2" t="n">
        <v>81.0</v>
      </c>
      <c r="K26" s="2" t="n">
        <f si="0" t="shared"/>
        <v>570.0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66.0</v>
      </c>
      <c r="E27" s="2" t="n">
        <v>130.0</v>
      </c>
      <c r="F27" s="2" t="n">
        <v>1052.0</v>
      </c>
      <c r="G27" s="2" t="n">
        <v>666.0</v>
      </c>
      <c r="H27" s="2" t="n">
        <v>491.0</v>
      </c>
      <c r="I27" s="2" t="n">
        <v>507.0</v>
      </c>
      <c r="J27" s="2" t="n">
        <v>432.0</v>
      </c>
      <c r="K27" s="2" t="n">
        <f si="0" t="shared"/>
        <v>3344.0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76.0</v>
      </c>
      <c r="E28" s="2" t="n">
        <v>117.0</v>
      </c>
      <c r="F28" s="2" t="n">
        <v>813.0</v>
      </c>
      <c r="G28" s="2" t="n">
        <v>875.0</v>
      </c>
      <c r="H28" s="2" t="n">
        <v>684.0</v>
      </c>
      <c r="I28" s="2" t="n">
        <v>654.0</v>
      </c>
      <c r="J28" s="2" t="n">
        <v>468.0</v>
      </c>
      <c r="K28" s="2" t="n">
        <f si="0" t="shared"/>
        <v>3687.0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29.0</v>
      </c>
      <c r="E29" s="2" t="n">
        <v>62.0</v>
      </c>
      <c r="F29" s="2" t="n">
        <v>251.0</v>
      </c>
      <c r="G29" s="2" t="n">
        <v>322.0</v>
      </c>
      <c r="H29" s="2" t="n">
        <v>298.0</v>
      </c>
      <c r="I29" s="2" t="n">
        <v>275.0</v>
      </c>
      <c r="J29" s="2" t="n">
        <v>269.0</v>
      </c>
      <c r="K29" s="2" t="n">
        <f si="0" t="shared"/>
        <v>1506.0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31.0</v>
      </c>
      <c r="E30" s="2" t="n">
        <v>25.0</v>
      </c>
      <c r="F30" s="2" t="n">
        <v>410.0</v>
      </c>
      <c r="G30" s="2" t="n">
        <v>415.0</v>
      </c>
      <c r="H30" s="2" t="n">
        <v>277.0</v>
      </c>
      <c r="I30" s="2" t="n">
        <v>290.0</v>
      </c>
      <c r="J30" s="2" t="n">
        <v>198.0</v>
      </c>
      <c r="K30" s="2" t="n">
        <f si="0" t="shared"/>
        <v>1646.0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22.0</v>
      </c>
      <c r="E31" s="2" t="n">
        <v>37.0</v>
      </c>
      <c r="F31" s="2" t="n">
        <v>218.0</v>
      </c>
      <c r="G31" s="2" t="n">
        <v>176.0</v>
      </c>
      <c r="H31" s="2" t="n">
        <v>158.0</v>
      </c>
      <c r="I31" s="2" t="n">
        <v>111.0</v>
      </c>
      <c r="J31" s="2" t="n">
        <v>118.0</v>
      </c>
      <c r="K31" s="2" t="n">
        <f si="0" t="shared"/>
        <v>840.0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37.0</v>
      </c>
      <c r="E32" s="2" t="n">
        <v>49.0</v>
      </c>
      <c r="F32" s="2" t="n">
        <v>185.0</v>
      </c>
      <c r="G32" s="2" t="n">
        <v>258.0</v>
      </c>
      <c r="H32" s="2" t="n">
        <v>219.0</v>
      </c>
      <c r="I32" s="2" t="n">
        <v>176.0</v>
      </c>
      <c r="J32" s="2" t="n">
        <v>103.0</v>
      </c>
      <c r="K32" s="2" t="n">
        <f si="0" t="shared"/>
        <v>1027.0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70.0</v>
      </c>
      <c r="E33" s="2" t="n">
        <v>135.0</v>
      </c>
      <c r="F33" s="2" t="n">
        <v>955.0</v>
      </c>
      <c r="G33" s="2" t="n">
        <v>1070.0</v>
      </c>
      <c r="H33" s="2" t="n">
        <v>846.0</v>
      </c>
      <c r="I33" s="2" t="n">
        <v>626.0</v>
      </c>
      <c r="J33" s="2" t="n">
        <v>772.0</v>
      </c>
      <c r="K33" s="2" t="n">
        <f si="0" t="shared"/>
        <v>4474.0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3.0</v>
      </c>
      <c r="E34" s="2" t="n">
        <v>6.0</v>
      </c>
      <c r="F34" s="2" t="n">
        <v>112.0</v>
      </c>
      <c r="G34" s="2" t="n">
        <v>121.0</v>
      </c>
      <c r="H34" s="2" t="n">
        <v>88.0</v>
      </c>
      <c r="I34" s="2" t="n">
        <v>72.0</v>
      </c>
      <c r="J34" s="2" t="n">
        <v>59.0</v>
      </c>
      <c r="K34" s="2" t="n">
        <f si="0" t="shared"/>
        <v>461.0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3.0</v>
      </c>
      <c r="E35" s="2" t="n">
        <v>2.0</v>
      </c>
      <c r="F35" s="2" t="n">
        <v>21.0</v>
      </c>
      <c r="G35" s="2" t="n">
        <v>47.0</v>
      </c>
      <c r="H35" s="2" t="n">
        <v>39.0</v>
      </c>
      <c r="I35" s="2" t="n">
        <v>22.0</v>
      </c>
      <c r="J35" s="2" t="n">
        <v>13.0</v>
      </c>
      <c r="K35" s="2" t="n">
        <f si="0" t="shared"/>
        <v>147.0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24.0</v>
      </c>
      <c r="E36" s="2" t="n">
        <v>87.0</v>
      </c>
      <c r="F36" s="2" t="n">
        <v>116.0</v>
      </c>
      <c r="G36" s="2" t="n">
        <v>102.0</v>
      </c>
      <c r="H36" s="2" t="n">
        <v>126.0</v>
      </c>
      <c r="I36" s="2" t="n">
        <v>109.0</v>
      </c>
      <c r="J36" s="2" t="n">
        <v>85.0</v>
      </c>
      <c r="K36" s="2" t="n">
        <f si="0" t="shared"/>
        <v>649.0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10.0</v>
      </c>
      <c r="E37" s="2" t="n">
        <v>47.0</v>
      </c>
      <c r="F37" s="2" t="n">
        <v>92.0</v>
      </c>
      <c r="G37" s="2" t="n">
        <v>220.0</v>
      </c>
      <c r="H37" s="2" t="n">
        <v>229.0</v>
      </c>
      <c r="I37" s="2" t="n">
        <v>83.0</v>
      </c>
      <c r="J37" s="2" t="n">
        <v>43.0</v>
      </c>
      <c r="K37" s="2" t="n">
        <f si="0" t="shared"/>
        <v>724.0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100.0</v>
      </c>
      <c r="E38" s="2" t="n">
        <f ref="E38:J38" si="4" t="shared">E39-E26-E27-E28-E29-E30-E31-E32-E33-E34-E35-E36-E37</f>
        <v>238.0</v>
      </c>
      <c r="F38" s="2" t="n">
        <f si="4" t="shared"/>
        <v>1011.0</v>
      </c>
      <c r="G38" s="2" t="n">
        <f si="4" t="shared"/>
        <v>1021.0</v>
      </c>
      <c r="H38" s="2" t="n">
        <f si="4" t="shared"/>
        <v>1082.0</v>
      </c>
      <c r="I38" s="2" t="n">
        <f si="4" t="shared"/>
        <v>711.0</v>
      </c>
      <c r="J38" s="2" t="n">
        <f si="4" t="shared"/>
        <v>424.0</v>
      </c>
      <c r="K38" s="2" t="n">
        <f si="0" t="shared"/>
        <v>4587.0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483.0</v>
      </c>
      <c r="E39" s="2" t="n">
        <v>945.0</v>
      </c>
      <c r="F39" s="2" t="n">
        <v>5377.0</v>
      </c>
      <c r="G39" s="2" t="n">
        <v>5455.0</v>
      </c>
      <c r="H39" s="2" t="n">
        <v>4614.0</v>
      </c>
      <c r="I39" s="2" t="n">
        <v>3723.0</v>
      </c>
      <c r="J39" s="2" t="n">
        <v>3065.0</v>
      </c>
      <c r="K39" s="2" t="n">
        <f si="0" t="shared"/>
        <v>23662.0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423.0</v>
      </c>
      <c r="E40" s="2" t="n">
        <v>594.0</v>
      </c>
      <c r="F40" s="2" t="n">
        <v>1317.0</v>
      </c>
      <c r="G40" s="2" t="n">
        <v>1462.0</v>
      </c>
      <c r="H40" s="2" t="n">
        <v>1581.0</v>
      </c>
      <c r="I40" s="2" t="n">
        <v>1203.0</v>
      </c>
      <c r="J40" s="2" t="n">
        <v>1292.0</v>
      </c>
      <c r="K40" s="2" t="n">
        <f si="0" t="shared"/>
        <v>7872.0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78.0</v>
      </c>
      <c r="E41" s="2" t="n">
        <v>66.0</v>
      </c>
      <c r="F41" s="2" t="n">
        <v>146.0</v>
      </c>
      <c r="G41" s="2" t="n">
        <v>224.0</v>
      </c>
      <c r="H41" s="2" t="n">
        <v>248.0</v>
      </c>
      <c r="I41" s="2" t="n">
        <v>182.0</v>
      </c>
      <c r="J41" s="2" t="n">
        <v>303.0</v>
      </c>
      <c r="K41" s="2" t="n">
        <f si="0" t="shared"/>
        <v>1247.0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15.0</v>
      </c>
      <c r="E42" s="2" t="n">
        <f ref="E42:J42" si="5" t="shared">E43-E40-E41</f>
        <v>25.0</v>
      </c>
      <c r="F42" s="2" t="n">
        <f si="5" t="shared"/>
        <v>32.0</v>
      </c>
      <c r="G42" s="2" t="n">
        <f si="5" t="shared"/>
        <v>51.0</v>
      </c>
      <c r="H42" s="2" t="n">
        <f si="5" t="shared"/>
        <v>74.0</v>
      </c>
      <c r="I42" s="2" t="n">
        <f si="5" t="shared"/>
        <v>52.0</v>
      </c>
      <c r="J42" s="2" t="n">
        <f si="5" t="shared"/>
        <v>60.0</v>
      </c>
      <c r="K42" s="2" t="n">
        <f si="0" t="shared"/>
        <v>309.0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516.0</v>
      </c>
      <c r="E43" s="2" t="n">
        <v>685.0</v>
      </c>
      <c r="F43" s="2" t="n">
        <v>1495.0</v>
      </c>
      <c r="G43" s="2" t="n">
        <v>1737.0</v>
      </c>
      <c r="H43" s="2" t="n">
        <v>1903.0</v>
      </c>
      <c r="I43" s="2" t="n">
        <v>1437.0</v>
      </c>
      <c r="J43" s="2" t="n">
        <v>1655.0</v>
      </c>
      <c r="K43" s="2" t="n">
        <f si="0" t="shared"/>
        <v>9428.0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5.0</v>
      </c>
      <c r="E44" s="2" t="n">
        <v>5.0</v>
      </c>
      <c r="F44" s="2" t="n">
        <v>26.0</v>
      </c>
      <c r="G44" s="2" t="n">
        <v>76.0</v>
      </c>
      <c r="H44" s="2" t="n">
        <v>86.0</v>
      </c>
      <c r="I44" s="2" t="n">
        <v>62.0</v>
      </c>
      <c r="J44" s="2" t="n">
        <v>53.0</v>
      </c>
      <c r="K44" s="2" t="n">
        <f si="0" t="shared"/>
        <v>313.0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14.0</v>
      </c>
      <c r="E45" s="2" t="n">
        <f ref="E45:J45" si="6" t="shared">E46-E44</f>
        <v>11.0</v>
      </c>
      <c r="F45" s="2" t="n">
        <f si="6" t="shared"/>
        <v>123.0</v>
      </c>
      <c r="G45" s="2" t="n">
        <f si="6" t="shared"/>
        <v>239.0</v>
      </c>
      <c r="H45" s="2" t="n">
        <f si="6" t="shared"/>
        <v>405.0</v>
      </c>
      <c r="I45" s="2" t="n">
        <f si="6" t="shared"/>
        <v>440.0</v>
      </c>
      <c r="J45" s="2" t="n">
        <f si="6" t="shared"/>
        <v>317.0</v>
      </c>
      <c r="K45" s="2" t="n">
        <f si="0" t="shared"/>
        <v>1549.0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19.0</v>
      </c>
      <c r="E46" s="2" t="n">
        <v>16.0</v>
      </c>
      <c r="F46" s="2" t="n">
        <v>149.0</v>
      </c>
      <c r="G46" s="2" t="n">
        <v>315.0</v>
      </c>
      <c r="H46" s="2" t="n">
        <v>491.0</v>
      </c>
      <c r="I46" s="2" t="n">
        <v>502.0</v>
      </c>
      <c r="J46" s="2" t="n">
        <v>370.0</v>
      </c>
      <c r="K46" s="2" t="n">
        <f si="0" t="shared"/>
        <v>1862.0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187.0</v>
      </c>
      <c r="E47" s="2" t="n">
        <v>171.0</v>
      </c>
      <c r="F47" s="2" t="n">
        <v>359.0</v>
      </c>
      <c r="G47" s="2" t="n">
        <v>297.0</v>
      </c>
      <c r="H47" s="2" t="n">
        <v>152.0</v>
      </c>
      <c r="I47" s="2" t="n">
        <v>72.0</v>
      </c>
      <c r="J47" s="2" t="n">
        <v>104.0</v>
      </c>
      <c r="K47" s="2" t="n">
        <f si="0" t="shared"/>
        <v>1342.0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18804.0</v>
      </c>
      <c r="E48" s="2" t="n">
        <f ref="E48:J48" si="7" t="shared">E47+E46+E43+E39+E25+E18</f>
        <v>41458.0</v>
      </c>
      <c r="F48" s="2" t="n">
        <f si="7" t="shared"/>
        <v>128752.0</v>
      </c>
      <c r="G48" s="2" t="n">
        <f si="7" t="shared"/>
        <v>138108.0</v>
      </c>
      <c r="H48" s="2" t="n">
        <f si="7" t="shared"/>
        <v>109235.0</v>
      </c>
      <c r="I48" s="2" t="n">
        <f si="7" t="shared"/>
        <v>91595.0</v>
      </c>
      <c r="J48" s="2" t="n">
        <f si="7" t="shared"/>
        <v>83196.0</v>
      </c>
      <c r="K48" s="2" t="n">
        <f si="0" t="shared"/>
        <v>611148.0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