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<sst xmlns="http://schemas.openxmlformats.org/spreadsheetml/2006/main" count="98" uniqueCount="56">
  <si>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</si>
  <si>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</si>
  <si>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</si>
  <si>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</si>
  <si>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</si>
  <si>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</si>
  <si>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</si>
  <si>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</si>
  <si>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</si>
  <si>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</si>
  <si>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</si>
  <si>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</si>
  <si>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</si>
  <si>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</si>
  <si>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</si>
  <si>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</si>
  <si>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</si>
  <si>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</si>
  <si>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</si>
  <si>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</si>
  <si>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</si>
  <si>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</si>
  <si>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</si>
  <si>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</si>
  <si>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</si>
  <si>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</si>
  <si>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</si>
  <si>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</si>
  <si>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</si>
  <si>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</si>
  <si>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</si>
  <si>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</si>
  <si>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</si>
  <si>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</si>
  <si>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</si>
  <si>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</si>
  <si>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</si>
  <si>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</si>
  <si>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</si>
  <si>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</si>
  <si>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</si>
  <si>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</si>
  <si>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</si>
  <si>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</si>
  <si>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</si>
  <si>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</si>
  <si>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</si>
  <si>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</si>
  <si>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</si>
  <si>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</si>
  <si>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</si>
  <si>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</si>
  <si>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</si>
  <si>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表1-3 115年6月來臺旅客人次及成長率－按國籍分
Table 1-3 Visitor Arrivals by Nationality,
 June, 2026</t>
  </si>
  <si>
    <t>115年6月
Jun.., 2026</t>
  </si>
  <si>
    <t>114年6月
Jun..,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</si>
</sst>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96668.0</v>
      </c>
      <c r="E3" s="4" t="n">
        <v>92521.0</v>
      </c>
      <c r="F3" s="5" t="n">
        <f>IF(E3=0,"-",(D3-E3)/E3*100)</f>
        <v>4.482225656877898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44089.0</v>
      </c>
      <c r="E4" s="4" t="n">
        <v>48230.0</v>
      </c>
      <c r="F4" s="5" t="n">
        <f ref="F4:F46" si="0" t="shared">IF(E4=0,"-",(D4-E4)/E4*100)</f>
        <v>-8.585942359527266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5633.0</v>
      </c>
      <c r="E5" s="4" t="n">
        <v>4235.0</v>
      </c>
      <c r="F5" s="5" t="n">
        <f si="0" t="shared"/>
        <v>33.010625737898465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1803.0</v>
      </c>
      <c r="E6" s="4" t="n">
        <v>1133.0</v>
      </c>
      <c r="F6" s="5" t="n">
        <f si="0" t="shared"/>
        <v>59.135039717563984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24357.0</v>
      </c>
      <c r="E7" s="4" t="n">
        <v>29848.0</v>
      </c>
      <c r="F7" s="5" t="n">
        <f si="0" t="shared"/>
        <v>-18.396542481908334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27312.0</v>
      </c>
      <c r="E8" s="4" t="n">
        <v>32517.0</v>
      </c>
      <c r="F8" s="5" t="n">
        <f si="0" t="shared"/>
        <v>-16.007011716948057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24194.0</v>
      </c>
      <c r="E9" s="4" t="n">
        <v>23360.0</v>
      </c>
      <c r="F9" s="5" t="n">
        <f si="0" t="shared"/>
        <v>3.570205479452055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56737.0</v>
      </c>
      <c r="E10" s="4" t="n">
        <v>53552.0</v>
      </c>
      <c r="F10" s="5" t="n">
        <f si="0" t="shared"/>
        <v>5.947490289811771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26010.0</v>
      </c>
      <c r="E11" s="4" t="n">
        <v>26613.0</v>
      </c>
      <c r="F11" s="5" t="n">
        <f si="0" t="shared"/>
        <v>-2.2658099425093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40182.0</v>
      </c>
      <c r="E12" s="4" t="n">
        <v>35145.0</v>
      </c>
      <c r="F12" s="5" t="n">
        <f si="0" t="shared"/>
        <v>14.33205292360222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2893.0</v>
      </c>
      <c r="E13" s="4" t="n">
        <f>E14-E7-E8-E9-E10-E11-E12</f>
        <v>2275.0</v>
      </c>
      <c r="F13" s="5" t="n">
        <f si="0" t="shared"/>
        <v>27.164835164835168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201685.0</v>
      </c>
      <c r="E14" s="4" t="n">
        <v>203310.0</v>
      </c>
      <c r="F14" s="5" t="n">
        <f si="0" t="shared"/>
        <v>-0.7992720476120211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1278.0</v>
      </c>
      <c r="E15" s="4" t="n">
        <f>E16-E3-E4-E5-E6-E14</f>
        <v>798.0</v>
      </c>
      <c r="F15" s="5" t="n">
        <f si="0" t="shared"/>
        <v>60.150375939849624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351156.0</v>
      </c>
      <c r="E16" s="4" t="n">
        <v>350227.0</v>
      </c>
      <c r="F16" s="5" t="n">
        <f si="0" t="shared"/>
        <v>0.2652565336196238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9035.0</v>
      </c>
      <c r="E17" s="4" t="n">
        <v>8632.0</v>
      </c>
      <c r="F17" s="5" t="n">
        <f si="0" t="shared"/>
        <v>4.66867469879518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75005.0</v>
      </c>
      <c r="E18" s="4" t="n">
        <v>68474.0</v>
      </c>
      <c r="F18" s="5" t="n">
        <f si="0" t="shared"/>
        <v>9.537926804334491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487.0</v>
      </c>
      <c r="E19" s="4" t="n">
        <v>325.0</v>
      </c>
      <c r="F19" s="5" t="n">
        <f si="0" t="shared"/>
        <v>49.84615384615385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405.0</v>
      </c>
      <c r="E20" s="4" t="n">
        <v>295.0</v>
      </c>
      <c r="F20" s="5" t="n">
        <f si="0" t="shared"/>
        <v>37.28813559322034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91.0</v>
      </c>
      <c r="E21" s="4" t="n">
        <v>66.0</v>
      </c>
      <c r="F21" s="5" t="n">
        <f si="0" t="shared"/>
        <v>37.878787878787875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1392.0</v>
      </c>
      <c r="E22" s="4" t="n">
        <f>E23-E17-E18-E19-E20-E21</f>
        <v>1213.0</v>
      </c>
      <c r="F22" s="5" t="n">
        <f>IF(E22=0,"-",(D22-E22)/E22*100)</f>
        <v>14.756801319043694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86415.0</v>
      </c>
      <c r="E23" s="4" t="n">
        <v>79005.0</v>
      </c>
      <c r="F23" s="5" t="n">
        <f si="0" t="shared"/>
        <v>9.37915321815075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612.0</v>
      </c>
      <c r="E24" s="4" t="n">
        <v>576.0</v>
      </c>
      <c r="F24" s="5" t="n">
        <f si="0" t="shared"/>
        <v>6.25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4152.0</v>
      </c>
      <c r="E25" s="4" t="n">
        <v>3897.0</v>
      </c>
      <c r="F25" s="5" t="n">
        <f si="0" t="shared"/>
        <v>6.543494996150885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3879.0</v>
      </c>
      <c r="E26" s="4" t="n">
        <v>3615.0</v>
      </c>
      <c r="F26" s="5" t="n">
        <f si="0" t="shared"/>
        <v>7.302904564315353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1847.0</v>
      </c>
      <c r="E27" s="4" t="n">
        <v>1567.0</v>
      </c>
      <c r="F27" s="5" t="n">
        <f si="0" t="shared"/>
        <v>17.868538608806634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1656.0</v>
      </c>
      <c r="E28" s="4" t="n">
        <v>1743.0</v>
      </c>
      <c r="F28" s="5" t="n">
        <f si="0" t="shared"/>
        <v>-4.991394148020654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728.0</v>
      </c>
      <c r="E29" s="4" t="n">
        <v>620.0</v>
      </c>
      <c r="F29" s="5" t="n">
        <f si="0" t="shared"/>
        <v>17.419354838709676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1222.0</v>
      </c>
      <c r="E30" s="4" t="n">
        <v>1003.0</v>
      </c>
      <c r="F30" s="5" t="n">
        <f si="0" t="shared"/>
        <v>21.834496510468593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6777.0</v>
      </c>
      <c r="E31" s="4" t="n">
        <v>7022.0</v>
      </c>
      <c r="F31" s="5" t="n">
        <f si="0" t="shared"/>
        <v>-3.4890344631159214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484.0</v>
      </c>
      <c r="E32" s="4" t="n">
        <v>442.0</v>
      </c>
      <c r="F32" s="5" t="n">
        <f si="0" t="shared"/>
        <v>9.502262443438914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167.0</v>
      </c>
      <c r="E33" s="4" t="n">
        <v>169.0</v>
      </c>
      <c r="F33" s="5" t="n">
        <f si="0" t="shared"/>
        <v>-1.183431952662722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683.0</v>
      </c>
      <c r="E34" s="4" t="n">
        <v>635.0</v>
      </c>
      <c r="F34" s="5" t="n">
        <f si="0" t="shared"/>
        <v>7.559055118110236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6816.0</v>
      </c>
      <c r="E35" s="4" t="n">
        <f>E36-E24-E25-E26-E27-E28-E29-E30-E31-E32-E33-E34</f>
        <v>6044.0</v>
      </c>
      <c r="F35" s="5" t="n">
        <f si="0" t="shared"/>
        <v>12.772998014559894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29023.0</v>
      </c>
      <c r="E36" s="4" t="n">
        <v>27333.0</v>
      </c>
      <c r="F36" s="5" t="n">
        <f si="0" t="shared"/>
        <v>6.183002231734534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8403.0</v>
      </c>
      <c r="E37" s="4" t="n">
        <v>7850.0</v>
      </c>
      <c r="F37" s="5" t="n">
        <f si="0" t="shared"/>
        <v>7.044585987261147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1501.0</v>
      </c>
      <c r="E38" s="4" t="n">
        <v>1342.0</v>
      </c>
      <c r="F38" s="5" t="n">
        <f si="0" t="shared"/>
        <v>11.847988077496275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260.0</v>
      </c>
      <c r="E39" s="4" t="n">
        <f>E40-E37-E38</f>
        <v>269.0</v>
      </c>
      <c r="F39" s="5" t="n">
        <f si="0" t="shared"/>
        <v>-3.3457249070631967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10164.0</v>
      </c>
      <c r="E40" s="4" t="n">
        <v>9461.0</v>
      </c>
      <c r="F40" s="5" t="n">
        <f si="0" t="shared"/>
        <v>7.4305041750343515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328.0</v>
      </c>
      <c r="E41" s="4" t="n">
        <v>306.0</v>
      </c>
      <c r="F41" s="5" t="n">
        <f si="0" t="shared"/>
        <v>7.18954248366013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1555.0</v>
      </c>
      <c r="E42" s="4" t="n">
        <f>E43-E41</f>
        <v>564.0</v>
      </c>
      <c r="F42" s="5" t="n">
        <f si="0" t="shared"/>
        <v>175.70921985815602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1883.0</v>
      </c>
      <c r="E43" s="4" t="n">
        <v>870.0</v>
      </c>
      <c r="F43" s="5" t="n">
        <f si="0" t="shared"/>
        <v>116.43678160919539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60.0</v>
      </c>
      <c r="E44" s="4" t="n">
        <v>43.0</v>
      </c>
      <c r="F44" s="5" t="n">
        <f si="0" t="shared"/>
        <v>39.53488372093023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132447.0</v>
      </c>
      <c r="E45" s="4" t="n">
        <v>139407.0</v>
      </c>
      <c r="F45" s="5" t="n">
        <f si="0" t="shared"/>
        <v>-4.992575695625041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611148.0</v>
      </c>
      <c r="E46" s="8" t="n">
        <f>E44+E43+E40+E36+E23+E16+E45</f>
        <v>606346.0</v>
      </c>
      <c r="F46" s="5" t="n">
        <f si="0" t="shared"/>
        <v>0.7919570674169534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