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<sst xmlns="http://schemas.openxmlformats.org/spreadsheetml/2006/main" count="98" uniqueCount="56">
  <si>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</si>
  <si>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</si>
  <si>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</si>
  <si>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</si>
  <si>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</si>
  <si>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</si>
  <si>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</si>
  <si>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</si>
  <si>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</si>
  <si>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</si>
  <si>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</si>
  <si>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</si>
  <si>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</si>
  <si>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</si>
  <si>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</si>
  <si>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</si>
  <si>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</si>
  <si>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</si>
  <si>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</si>
  <si>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</si>
  <si>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</si>
  <si>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</si>
  <si>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</si>
  <si>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</si>
  <si>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</si>
  <si>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</si>
  <si>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</si>
  <si>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</si>
  <si>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</si>
  <si>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</si>
  <si>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</si>
  <si>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</si>
  <si>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</si>
  <si>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</si>
  <si>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</si>
  <si>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</si>
  <si>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</si>
  <si>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</si>
  <si>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</si>
  <si>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</si>
  <si>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</si>
  <si>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</si>
  <si>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</si>
  <si>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</si>
  <si>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</si>
  <si>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</si>
  <si>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</si>
  <si>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</si>
  <si>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</si>
  <si>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</si>
  <si>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</si>
  <si>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</si>
  <si>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</si>
  <si>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表1-3 115年1至6月來臺旅客人次及成長率－按國籍分
Table 1-3 Visitor Arrivals by Nationality,
 January-June, 2026</t>
  </si>
  <si>
    <t>115年1至6月
Jan.-June., 2026</t>
  </si>
  <si>
    <t>114年1至6月
Jan.-June.,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</si>
</sst>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679130.0</v>
      </c>
      <c r="E3" s="4" t="n">
        <v>679738.0</v>
      </c>
      <c r="F3" s="5" t="n">
        <f>IF(E3=0,"-",(D3-E3)/E3*100)</f>
        <v>-0.08944622781130376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530240.0</v>
      </c>
      <c r="E4" s="4" t="n">
        <v>537227.0</v>
      </c>
      <c r="F4" s="5" t="n">
        <f ref="F4:F46" si="0" t="shared">IF(E4=0,"-",(D4-E4)/E4*100)</f>
        <v>-1.300567544073548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31002.0</v>
      </c>
      <c r="E5" s="4" t="n">
        <v>27595.0</v>
      </c>
      <c r="F5" s="5" t="n">
        <f si="0" t="shared"/>
        <v>12.346439572386302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11836.0</v>
      </c>
      <c r="E6" s="4" t="n">
        <v>10277.0</v>
      </c>
      <c r="F6" s="5" t="n">
        <f si="0" t="shared"/>
        <v>15.169796633258734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199895.0</v>
      </c>
      <c r="E7" s="4" t="n">
        <v>217188.0</v>
      </c>
      <c r="F7" s="5" t="n">
        <f si="0" t="shared"/>
        <v>-7.9622262740114556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180087.0</v>
      </c>
      <c r="E8" s="4" t="n">
        <v>180248.0</v>
      </c>
      <c r="F8" s="5" t="n">
        <f si="0" t="shared"/>
        <v>-0.0893213794327815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134387.0</v>
      </c>
      <c r="E9" s="4" t="n">
        <v>118544.0</v>
      </c>
      <c r="F9" s="5" t="n">
        <f si="0" t="shared"/>
        <v>13.364657848562558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409948.0</v>
      </c>
      <c r="E10" s="4" t="n">
        <v>322010.0</v>
      </c>
      <c r="F10" s="5" t="n">
        <f si="0" t="shared"/>
        <v>27.3090897798205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208652.0</v>
      </c>
      <c r="E11" s="4" t="n">
        <v>203300.0</v>
      </c>
      <c r="F11" s="5" t="n">
        <f si="0" t="shared"/>
        <v>2.6325627151992133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242153.0</v>
      </c>
      <c r="E12" s="4" t="n">
        <v>217023.0</v>
      </c>
      <c r="F12" s="5" t="n">
        <f si="0" t="shared"/>
        <v>11.579417849720999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16795.0</v>
      </c>
      <c r="E13" s="4" t="n">
        <f>E14-E7-E8-E9-E10-E11-E12</f>
        <v>14189.0</v>
      </c>
      <c r="F13" s="5" t="n">
        <f si="0" t="shared"/>
        <v>18.366340122630206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1391917.0</v>
      </c>
      <c r="E14" s="4" t="n">
        <v>1272502.0</v>
      </c>
      <c r="F14" s="5" t="n">
        <f si="0" t="shared"/>
        <v>9.384268158321166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5479.0</v>
      </c>
      <c r="E15" s="4" t="n">
        <f>E16-E3-E4-E5-E6-E14</f>
        <v>5247.0</v>
      </c>
      <c r="F15" s="5" t="n">
        <f si="0" t="shared"/>
        <v>4.421574232894987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2649604.0</v>
      </c>
      <c r="E16" s="4" t="n">
        <v>2532586.0</v>
      </c>
      <c r="F16" s="5" t="n">
        <f si="0" t="shared"/>
        <v>4.620494624861703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77946.0</v>
      </c>
      <c r="E17" s="4" t="n">
        <v>76950.0</v>
      </c>
      <c r="F17" s="5" t="n">
        <f si="0" t="shared"/>
        <v>1.2943469785575048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400018.0</v>
      </c>
      <c r="E18" s="4" t="n">
        <v>366797.0</v>
      </c>
      <c r="F18" s="5" t="n">
        <f si="0" t="shared"/>
        <v>9.057053356488739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3080.0</v>
      </c>
      <c r="E19" s="4" t="n">
        <v>2720.0</v>
      </c>
      <c r="F19" s="5" t="n">
        <f si="0" t="shared"/>
        <v>13.23529411764706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2986.0</v>
      </c>
      <c r="E20" s="4" t="n">
        <v>2958.0</v>
      </c>
      <c r="F20" s="5" t="n">
        <f si="0" t="shared"/>
        <v>0.9465855307640297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652.0</v>
      </c>
      <c r="E21" s="4" t="n">
        <v>628.0</v>
      </c>
      <c r="F21" s="5" t="n">
        <f si="0" t="shared"/>
        <v>3.821656050955414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7606.0</v>
      </c>
      <c r="E22" s="4" t="n">
        <f>E23-E17-E18-E19-E20-E21</f>
        <v>7254.0</v>
      </c>
      <c r="F22" s="5" t="n">
        <f>IF(E22=0,"-",(D22-E22)/E22*100)</f>
        <v>4.85249517507582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492288.0</v>
      </c>
      <c r="E23" s="4" t="n">
        <v>457307.0</v>
      </c>
      <c r="F23" s="5" t="n">
        <f si="0" t="shared"/>
        <v>7.649347156286695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4907.0</v>
      </c>
      <c r="E24" s="4" t="n">
        <v>4457.0</v>
      </c>
      <c r="F24" s="5" t="n">
        <f si="0" t="shared"/>
        <v>10.096477451200359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33225.0</v>
      </c>
      <c r="E25" s="4" t="n">
        <v>29474.0</v>
      </c>
      <c r="F25" s="5" t="n">
        <f si="0" t="shared"/>
        <v>12.726470787812987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46178.0</v>
      </c>
      <c r="E26" s="4" t="n">
        <v>45442.0</v>
      </c>
      <c r="F26" s="5" t="n">
        <f si="0" t="shared"/>
        <v>1.6196470225782318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14094.0</v>
      </c>
      <c r="E27" s="4" t="n">
        <v>11618.0</v>
      </c>
      <c r="F27" s="5" t="n">
        <f si="0" t="shared"/>
        <v>21.311757617490102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14053.0</v>
      </c>
      <c r="E28" s="4" t="n">
        <v>13814.0</v>
      </c>
      <c r="F28" s="5" t="n">
        <f si="0" t="shared"/>
        <v>1.7301288547850007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7000.0</v>
      </c>
      <c r="E29" s="4" t="n">
        <v>5944.0</v>
      </c>
      <c r="F29" s="5" t="n">
        <f si="0" t="shared"/>
        <v>17.765814266487215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8665.0</v>
      </c>
      <c r="E30" s="4" t="n">
        <v>7331.0</v>
      </c>
      <c r="F30" s="5" t="n">
        <f si="0" t="shared"/>
        <v>18.1966989496658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52973.0</v>
      </c>
      <c r="E31" s="4" t="n">
        <v>55788.0</v>
      </c>
      <c r="F31" s="5" t="n">
        <f si="0" t="shared"/>
        <v>-5.045888004588801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5480.0</v>
      </c>
      <c r="E32" s="4" t="n">
        <v>4986.0</v>
      </c>
      <c r="F32" s="5" t="n">
        <f si="0" t="shared"/>
        <v>9.907741676694744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1234.0</v>
      </c>
      <c r="E33" s="4" t="n">
        <v>1217.0</v>
      </c>
      <c r="F33" s="5" t="n">
        <f si="0" t="shared"/>
        <v>1.3968775677896468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4439.0</v>
      </c>
      <c r="E34" s="4" t="n">
        <v>3931.0</v>
      </c>
      <c r="F34" s="5" t="n">
        <f si="0" t="shared"/>
        <v>12.922920376494531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49768.0</v>
      </c>
      <c r="E35" s="4" t="n">
        <f>E36-E24-E25-E26-E27-E28-E29-E30-E31-E32-E33-E34</f>
        <v>46234.0</v>
      </c>
      <c r="F35" s="5" t="n">
        <f si="0" t="shared"/>
        <v>7.643725396894061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242016.0</v>
      </c>
      <c r="E36" s="4" t="n">
        <v>230236.0</v>
      </c>
      <c r="F36" s="5" t="n">
        <f si="0" t="shared"/>
        <v>5.1164891676366855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66248.0</v>
      </c>
      <c r="E37" s="4" t="n">
        <v>66379.0</v>
      </c>
      <c r="F37" s="5" t="n">
        <f si="0" t="shared"/>
        <v>-0.1973515720333238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10963.0</v>
      </c>
      <c r="E38" s="4" t="n">
        <v>11097.0</v>
      </c>
      <c r="F38" s="5" t="n">
        <f si="0" t="shared"/>
        <v>-1.2075335676308914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1146.0</v>
      </c>
      <c r="E39" s="4" t="n">
        <f>E40-E37-E38</f>
        <v>1243.0</v>
      </c>
      <c r="F39" s="5" t="n">
        <f si="0" t="shared"/>
        <v>-7.803700724054706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78357.0</v>
      </c>
      <c r="E40" s="4" t="n">
        <v>78719.0</v>
      </c>
      <c r="F40" s="5" t="n">
        <f si="0" t="shared"/>
        <v>-0.4598635653400069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2426.0</v>
      </c>
      <c r="E41" s="4" t="n">
        <v>2501.0</v>
      </c>
      <c r="F41" s="5" t="n">
        <f si="0" t="shared"/>
        <v>-2.9988004798080765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4576.0</v>
      </c>
      <c r="E42" s="4" t="n">
        <f>E43-E41</f>
        <v>3624.0</v>
      </c>
      <c r="F42" s="5" t="n">
        <f si="0" t="shared"/>
        <v>26.269315673289185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7002.0</v>
      </c>
      <c r="E43" s="4" t="n">
        <v>6125.0</v>
      </c>
      <c r="F43" s="5" t="n">
        <f si="0" t="shared"/>
        <v>14.318367346938777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365.0</v>
      </c>
      <c r="E44" s="4" t="n">
        <v>303.0</v>
      </c>
      <c r="F44" s="5" t="n">
        <f si="0" t="shared"/>
        <v>20.462046204620464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824957.0</v>
      </c>
      <c r="E45" s="4" t="n">
        <v>891964.0</v>
      </c>
      <c r="F45" s="5" t="n">
        <f si="0" t="shared"/>
        <v>-7.5122987026382235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4294589.0</v>
      </c>
      <c r="E46" s="8" t="n">
        <f>E44+E43+E40+E36+E23+E16+E45</f>
        <v>4197240.0</v>
      </c>
      <c r="F46" s="5" t="n">
        <f si="0" t="shared"/>
        <v>2.3193574825361427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