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<sst xmlns="http://schemas.openxmlformats.org/spreadsheetml/2006/main" count="98" uniqueCount="56">
  <si>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</si>
  <si>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</si>
  <si>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</si>
  <si>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</si>
  <si>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</si>
  <si>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</si>
  <si>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</si>
  <si>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</si>
  <si>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</si>
  <si>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</si>
  <si>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</si>
  <si>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</si>
  <si>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</si>
  <si>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</si>
  <si>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</si>
  <si>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</si>
  <si>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</si>
  <si>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</si>
  <si>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</si>
  <si>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</si>
  <si>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</si>
  <si>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</si>
  <si>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</si>
  <si>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</si>
  <si>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</si>
  <si>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</si>
  <si>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</si>
  <si>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</si>
  <si>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</si>
  <si>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</si>
  <si>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</si>
  <si>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</si>
  <si>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</si>
  <si>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</si>
  <si>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</si>
  <si>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</si>
  <si>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</si>
  <si>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</si>
  <si>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</si>
  <si>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</si>
  <si>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</si>
  <si>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</si>
  <si>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</si>
  <si>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</si>
  <si>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</si>
  <si>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</si>
  <si>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</si>
  <si>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</si>
  <si>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</si>
  <si>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</si>
  <si>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</si>
  <si>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</si>
  <si>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</si>
  <si>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表1-3 115年5月來臺旅客人次及成長率－按國籍分
Table 1-3 Visitor Arrivals by Nationality,
 May, 2026</t>
  </si>
  <si>
    <t>115年5月
May.., 2026</t>
  </si>
  <si>
    <t>114年5月
May..,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</si>
</sst>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116974.0</v>
      </c>
      <c r="E3" s="4" t="n">
        <v>125128.0</v>
      </c>
      <c r="F3" s="5" t="n">
        <f>IF(E3=0,"-",(D3-E3)/E3*100)</f>
        <v>-6.516527076273896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79098.0</v>
      </c>
      <c r="E4" s="4" t="n">
        <v>91082.0</v>
      </c>
      <c r="F4" s="5" t="n">
        <f ref="F4:F46" si="0" t="shared">IF(E4=0,"-",(D4-E4)/E4*100)</f>
        <v>-13.157374673371248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5671.0</v>
      </c>
      <c r="E5" s="4" t="n">
        <v>5374.0</v>
      </c>
      <c r="F5" s="5" t="n">
        <f si="0" t="shared"/>
        <v>5.526609601786379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2332.0</v>
      </c>
      <c r="E6" s="4" t="n">
        <v>1925.0</v>
      </c>
      <c r="F6" s="5" t="n">
        <f si="0" t="shared"/>
        <v>21.142857142857142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35372.0</v>
      </c>
      <c r="E7" s="4" t="n">
        <v>35382.0</v>
      </c>
      <c r="F7" s="5" t="n">
        <f si="0" t="shared"/>
        <v>-0.028262958566502745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30881.0</v>
      </c>
      <c r="E8" s="4" t="n">
        <v>28710.0</v>
      </c>
      <c r="F8" s="5" t="n">
        <f si="0" t="shared"/>
        <v>7.561825148032045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20686.0</v>
      </c>
      <c r="E9" s="4" t="n">
        <v>18412.0</v>
      </c>
      <c r="F9" s="5" t="n">
        <f si="0" t="shared"/>
        <v>12.350640886378448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64364.0</v>
      </c>
      <c r="E10" s="4" t="n">
        <v>57021.0</v>
      </c>
      <c r="F10" s="5" t="n">
        <f si="0" t="shared"/>
        <v>12.877711720243418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34874.0</v>
      </c>
      <c r="E11" s="4" t="n">
        <v>36142.0</v>
      </c>
      <c r="F11" s="5" t="n">
        <f si="0" t="shared"/>
        <v>-3.5083835980299924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35218.0</v>
      </c>
      <c r="E12" s="4" t="n">
        <v>32656.0</v>
      </c>
      <c r="F12" s="5" t="n">
        <f si="0" t="shared"/>
        <v>7.845418912297893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2747.0</v>
      </c>
      <c r="E13" s="4" t="n">
        <f>E14-E7-E8-E9-E10-E11-E12</f>
        <v>2131.0</v>
      </c>
      <c r="F13" s="5" t="n">
        <f si="0" t="shared"/>
        <v>28.90661661191929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224142.0</v>
      </c>
      <c r="E14" s="4" t="n">
        <v>210454.0</v>
      </c>
      <c r="F14" s="5" t="n">
        <f si="0" t="shared"/>
        <v>6.504034135725621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874.0</v>
      </c>
      <c r="E15" s="4" t="n">
        <f>E16-E3-E4-E5-E6-E14</f>
        <v>1234.0</v>
      </c>
      <c r="F15" s="5" t="n">
        <f si="0" t="shared"/>
        <v>-29.17341977309562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429091.0</v>
      </c>
      <c r="E16" s="4" t="n">
        <v>435197.0</v>
      </c>
      <c r="F16" s="5" t="n">
        <f si="0" t="shared"/>
        <v>-1.403042759945496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11312.0</v>
      </c>
      <c r="E17" s="4" t="n">
        <v>11748.0</v>
      </c>
      <c r="F17" s="5" t="n">
        <f si="0" t="shared"/>
        <v>-3.7112700034048345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60977.0</v>
      </c>
      <c r="E18" s="4" t="n">
        <v>54399.0</v>
      </c>
      <c r="F18" s="5" t="n">
        <f si="0" t="shared"/>
        <v>12.092134046581739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373.0</v>
      </c>
      <c r="E19" s="4" t="n">
        <v>423.0</v>
      </c>
      <c r="F19" s="5" t="n">
        <f si="0" t="shared"/>
        <v>-11.82033096926714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444.0</v>
      </c>
      <c r="E20" s="4" t="n">
        <v>538.0</v>
      </c>
      <c r="F20" s="5" t="n">
        <f si="0" t="shared"/>
        <v>-17.472118959107807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95.0</v>
      </c>
      <c r="E21" s="4" t="n">
        <v>104.0</v>
      </c>
      <c r="F21" s="5" t="n">
        <f si="0" t="shared"/>
        <v>-8.653846153846153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1151.0</v>
      </c>
      <c r="E22" s="4" t="n">
        <f>E23-E17-E18-E19-E20-E21</f>
        <v>1232.0</v>
      </c>
      <c r="F22" s="5" t="n">
        <f>IF(E22=0,"-",(D22-E22)/E22*100)</f>
        <v>-6.574675324675325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74352.0</v>
      </c>
      <c r="E23" s="4" t="n">
        <v>68444.0</v>
      </c>
      <c r="F23" s="5" t="n">
        <f si="0" t="shared"/>
        <v>8.631874232949563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760.0</v>
      </c>
      <c r="E24" s="4" t="n">
        <v>696.0</v>
      </c>
      <c r="F24" s="5" t="n">
        <f si="0" t="shared"/>
        <v>9.195402298850574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5274.0</v>
      </c>
      <c r="E25" s="4" t="n">
        <v>5034.0</v>
      </c>
      <c r="F25" s="5" t="n">
        <f si="0" t="shared"/>
        <v>4.767580452920143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6374.0</v>
      </c>
      <c r="E26" s="4" t="n">
        <v>5886.0</v>
      </c>
      <c r="F26" s="5" t="n">
        <f si="0" t="shared"/>
        <v>8.290859667006456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1861.0</v>
      </c>
      <c r="E27" s="4" t="n">
        <v>2119.0</v>
      </c>
      <c r="F27" s="5" t="n">
        <f si="0" t="shared"/>
        <v>-12.17555450684285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2186.0</v>
      </c>
      <c r="E28" s="4" t="n">
        <v>2252.0</v>
      </c>
      <c r="F28" s="5" t="n">
        <f si="0" t="shared"/>
        <v>-2.930728241563055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938.0</v>
      </c>
      <c r="E29" s="4" t="n">
        <v>968.0</v>
      </c>
      <c r="F29" s="5" t="n">
        <f si="0" t="shared"/>
        <v>-3.0991735537190084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1272.0</v>
      </c>
      <c r="E30" s="4" t="n">
        <v>1280.0</v>
      </c>
      <c r="F30" s="5" t="n">
        <f si="0" t="shared"/>
        <v>-0.625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8118.0</v>
      </c>
      <c r="E31" s="4" t="n">
        <v>8373.0</v>
      </c>
      <c r="F31" s="5" t="n">
        <f si="0" t="shared"/>
        <v>-3.045503403797922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859.0</v>
      </c>
      <c r="E32" s="4" t="n">
        <v>736.0</v>
      </c>
      <c r="F32" s="5" t="n">
        <f si="0" t="shared"/>
        <v>16.71195652173913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223.0</v>
      </c>
      <c r="E33" s="4" t="n">
        <v>200.0</v>
      </c>
      <c r="F33" s="5" t="n">
        <f si="0" t="shared"/>
        <v>11.5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596.0</v>
      </c>
      <c r="E34" s="4" t="n">
        <v>576.0</v>
      </c>
      <c r="F34" s="5" t="n">
        <f si="0" t="shared"/>
        <v>3.4722222222222223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7615.0</v>
      </c>
      <c r="E35" s="4" t="n">
        <f>E36-E24-E25-E26-E27-E28-E29-E30-E31-E32-E33-E34</f>
        <v>8584.0</v>
      </c>
      <c r="F35" s="5" t="n">
        <f si="0" t="shared"/>
        <v>-11.288443616029822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36076.0</v>
      </c>
      <c r="E36" s="4" t="n">
        <v>36704.0</v>
      </c>
      <c r="F36" s="5" t="n">
        <f si="0" t="shared"/>
        <v>-1.7109851787271142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8422.0</v>
      </c>
      <c r="E37" s="4" t="n">
        <v>9226.0</v>
      </c>
      <c r="F37" s="5" t="n">
        <f si="0" t="shared"/>
        <v>-8.714502492954693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1627.0</v>
      </c>
      <c r="E38" s="4" t="n">
        <v>1684.0</v>
      </c>
      <c r="F38" s="5" t="n">
        <f si="0" t="shared"/>
        <v>-3.3847980997624703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179.0</v>
      </c>
      <c r="E39" s="4" t="n">
        <f>E40-E37-E38</f>
        <v>198.0</v>
      </c>
      <c r="F39" s="5" t="n">
        <f si="0" t="shared"/>
        <v>-9.595959595959595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10228.0</v>
      </c>
      <c r="E40" s="4" t="n">
        <v>11108.0</v>
      </c>
      <c r="F40" s="5" t="n">
        <f si="0" t="shared"/>
        <v>-7.922218221101908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289.0</v>
      </c>
      <c r="E41" s="4" t="n">
        <v>392.0</v>
      </c>
      <c r="F41" s="5" t="n">
        <f si="0" t="shared"/>
        <v>-26.27551020408163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573.0</v>
      </c>
      <c r="E42" s="4" t="n">
        <f>E43-E41</f>
        <v>574.0</v>
      </c>
      <c r="F42" s="5" t="n">
        <f si="0" t="shared"/>
        <v>-0.17421602787456447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862.0</v>
      </c>
      <c r="E43" s="4" t="n">
        <v>966.0</v>
      </c>
      <c r="F43" s="5" t="n">
        <f si="0" t="shared"/>
        <v>-10.766045548654244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80.0</v>
      </c>
      <c r="E44" s="4" t="n">
        <v>62.0</v>
      </c>
      <c r="F44" s="5" t="n">
        <f si="0" t="shared"/>
        <v>29.03225806451613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142095.0</v>
      </c>
      <c r="E45" s="4" t="n">
        <v>158452.0</v>
      </c>
      <c r="F45" s="5" t="n">
        <f si="0" t="shared"/>
        <v>-10.323000025244237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692784.0</v>
      </c>
      <c r="E46" s="8" t="n">
        <f>E44+E43+E40+E36+E23+E16+E45</f>
        <v>710933.0</v>
      </c>
      <c r="F46" s="5" t="n">
        <f si="0" t="shared"/>
        <v>-2.552842532278006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