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<sst xmlns="http://schemas.openxmlformats.org/spreadsheetml/2006/main" count="98" uniqueCount="56">
  <si>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</si>
  <si>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</si>
  <si>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</si>
  <si>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</si>
  <si>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</si>
  <si>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</si>
  <si>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</si>
  <si>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</si>
  <si>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</si>
  <si>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</si>
  <si>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</si>
  <si>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</si>
  <si>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</si>
  <si>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</si>
  <si>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</si>
  <si>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</si>
  <si>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</si>
  <si>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</si>
  <si>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</si>
  <si>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</si>
  <si>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</si>
  <si>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</si>
  <si>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</si>
  <si>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</si>
  <si>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</si>
  <si>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</si>
  <si>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</si>
  <si>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</si>
  <si>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</si>
  <si>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</si>
  <si>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</si>
  <si>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</si>
  <si>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</si>
  <si>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</si>
  <si>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</si>
  <si>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</si>
  <si>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</si>
  <si>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</si>
  <si>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</si>
  <si>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</si>
  <si>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</si>
  <si>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</si>
  <si>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</si>
  <si>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</si>
  <si>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</si>
  <si>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</si>
  <si>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</si>
  <si>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</si>
  <si>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</si>
  <si>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</si>
  <si>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</si>
  <si>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</si>
  <si>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</si>
  <si>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表1-3 115年1至5月來臺旅客人次及成長率－按國籍分
Table 1-3 Visitor Arrivals by Nationality,
 January-May, 2026</t>
  </si>
  <si>
    <t>115年1至5月
Jan.-May., 2026</t>
  </si>
  <si>
    <t>114年1至5月
Jan.-May.,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</si>
</sst>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582462.0</v>
      </c>
      <c r="E3" s="4" t="n">
        <v>587217.0</v>
      </c>
      <c r="F3" s="5" t="n">
        <f>IF(E3=0,"-",(D3-E3)/E3*100)</f>
        <v>-0.8097517612739413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486151.0</v>
      </c>
      <c r="E4" s="4" t="n">
        <v>488997.0</v>
      </c>
      <c r="F4" s="5" t="n">
        <f ref="F4:F46" si="0" t="shared">IF(E4=0,"-",(D4-E4)/E4*100)</f>
        <v>-0.5820076605786948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25369.0</v>
      </c>
      <c r="E5" s="4" t="n">
        <v>23360.0</v>
      </c>
      <c r="F5" s="5" t="n">
        <f si="0" t="shared"/>
        <v>8.600171232876711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10033.0</v>
      </c>
      <c r="E6" s="4" t="n">
        <v>9144.0</v>
      </c>
      <c r="F6" s="5" t="n">
        <f si="0" t="shared"/>
        <v>9.722222222222223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175538.0</v>
      </c>
      <c r="E7" s="4" t="n">
        <v>187340.0</v>
      </c>
      <c r="F7" s="5" t="n">
        <f si="0" t="shared"/>
        <v>-6.299775808690082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152775.0</v>
      </c>
      <c r="E8" s="4" t="n">
        <v>147731.0</v>
      </c>
      <c r="F8" s="5" t="n">
        <f si="0" t="shared"/>
        <v>3.4143138542350626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110193.0</v>
      </c>
      <c r="E9" s="4" t="n">
        <v>95184.0</v>
      </c>
      <c r="F9" s="5" t="n">
        <f si="0" t="shared"/>
        <v>15.768406454866362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353211.0</v>
      </c>
      <c r="E10" s="4" t="n">
        <v>268458.0</v>
      </c>
      <c r="F10" s="5" t="n">
        <f si="0" t="shared"/>
        <v>31.570301499675928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182642.0</v>
      </c>
      <c r="E11" s="4" t="n">
        <v>176687.0</v>
      </c>
      <c r="F11" s="5" t="n">
        <f si="0" t="shared"/>
        <v>3.370366806839213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201971.0</v>
      </c>
      <c r="E12" s="4" t="n">
        <v>181878.0</v>
      </c>
      <c r="F12" s="5" t="n">
        <f si="0" t="shared"/>
        <v>11.047515367444111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13902.0</v>
      </c>
      <c r="E13" s="4" t="n">
        <f>E14-E7-E8-E9-E10-E11-E12</f>
        <v>11914.0</v>
      </c>
      <c r="F13" s="5" t="n">
        <f si="0" t="shared"/>
        <v>16.686251468860164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1190232.0</v>
      </c>
      <c r="E14" s="4" t="n">
        <v>1069192.0</v>
      </c>
      <c r="F14" s="5" t="n">
        <f si="0" t="shared"/>
        <v>11.320698246900465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4201.0</v>
      </c>
      <c r="E15" s="4" t="n">
        <f>E16-E3-E4-E5-E6-E14</f>
        <v>4449.0</v>
      </c>
      <c r="F15" s="5" t="n">
        <f si="0" t="shared"/>
        <v>-5.5742863564846035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2298448.0</v>
      </c>
      <c r="E16" s="4" t="n">
        <v>2182359.0</v>
      </c>
      <c r="F16" s="5" t="n">
        <f si="0" t="shared"/>
        <v>5.31942728029623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68911.0</v>
      </c>
      <c r="E17" s="4" t="n">
        <v>68318.0</v>
      </c>
      <c r="F17" s="5" t="n">
        <f si="0" t="shared"/>
        <v>0.8679996487016599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325013.0</v>
      </c>
      <c r="E18" s="4" t="n">
        <v>298323.0</v>
      </c>
      <c r="F18" s="5" t="n">
        <f si="0" t="shared"/>
        <v>8.946678600040896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2593.0</v>
      </c>
      <c r="E19" s="4" t="n">
        <v>2395.0</v>
      </c>
      <c r="F19" s="5" t="n">
        <f si="0" t="shared"/>
        <v>8.26722338204593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2581.0</v>
      </c>
      <c r="E20" s="4" t="n">
        <v>2663.0</v>
      </c>
      <c r="F20" s="5" t="n">
        <f si="0" t="shared"/>
        <v>-3.0792339466766805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561.0</v>
      </c>
      <c r="E21" s="4" t="n">
        <v>562.0</v>
      </c>
      <c r="F21" s="5" t="n">
        <f si="0" t="shared"/>
        <v>-0.1779359430604982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6214.0</v>
      </c>
      <c r="E22" s="4" t="n">
        <f>E23-E17-E18-E19-E20-E21</f>
        <v>6041.0</v>
      </c>
      <c r="F22" s="5" t="n">
        <f>IF(E22=0,"-",(D22-E22)/E22*100)</f>
        <v>2.8637642774375105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405873.0</v>
      </c>
      <c r="E23" s="4" t="n">
        <v>378302.0</v>
      </c>
      <c r="F23" s="5" t="n">
        <f si="0" t="shared"/>
        <v>7.288092582116932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4295.0</v>
      </c>
      <c r="E24" s="4" t="n">
        <v>3881.0</v>
      </c>
      <c r="F24" s="5" t="n">
        <f si="0" t="shared"/>
        <v>10.66735377480031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29073.0</v>
      </c>
      <c r="E25" s="4" t="n">
        <v>25577.0</v>
      </c>
      <c r="F25" s="5" t="n">
        <f si="0" t="shared"/>
        <v>13.668530320209562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42299.0</v>
      </c>
      <c r="E26" s="4" t="n">
        <v>41827.0</v>
      </c>
      <c r="F26" s="5" t="n">
        <f si="0" t="shared"/>
        <v>1.1284576947904463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12247.0</v>
      </c>
      <c r="E27" s="4" t="n">
        <v>10051.0</v>
      </c>
      <c r="F27" s="5" t="n">
        <f si="0" t="shared"/>
        <v>21.84857228136504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12397.0</v>
      </c>
      <c r="E28" s="4" t="n">
        <v>12071.0</v>
      </c>
      <c r="F28" s="5" t="n">
        <f si="0" t="shared"/>
        <v>2.7006875983762737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6272.0</v>
      </c>
      <c r="E29" s="4" t="n">
        <v>5324.0</v>
      </c>
      <c r="F29" s="5" t="n">
        <f si="0" t="shared"/>
        <v>17.806160781367392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7443.0</v>
      </c>
      <c r="E30" s="4" t="n">
        <v>6328.0</v>
      </c>
      <c r="F30" s="5" t="n">
        <f si="0" t="shared"/>
        <v>17.620101137800255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46196.0</v>
      </c>
      <c r="E31" s="4" t="n">
        <v>48766.0</v>
      </c>
      <c r="F31" s="5" t="n">
        <f si="0" t="shared"/>
        <v>-5.270065209367182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4996.0</v>
      </c>
      <c r="E32" s="4" t="n">
        <v>4544.0</v>
      </c>
      <c r="F32" s="5" t="n">
        <f si="0" t="shared"/>
        <v>9.94718309859155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1067.0</v>
      </c>
      <c r="E33" s="4" t="n">
        <v>1048.0</v>
      </c>
      <c r="F33" s="5" t="n">
        <f si="0" t="shared"/>
        <v>1.8129770992366412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3756.0</v>
      </c>
      <c r="E34" s="4" t="n">
        <v>3296.0</v>
      </c>
      <c r="F34" s="5" t="n">
        <f si="0" t="shared"/>
        <v>13.95631067961165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42952.0</v>
      </c>
      <c r="E35" s="4" t="n">
        <f>E36-E24-E25-E26-E27-E28-E29-E30-E31-E32-E33-E34</f>
        <v>40190.0</v>
      </c>
      <c r="F35" s="5" t="n">
        <f si="0" t="shared"/>
        <v>6.872356307539189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212993.0</v>
      </c>
      <c r="E36" s="4" t="n">
        <v>202903.0</v>
      </c>
      <c r="F36" s="5" t="n">
        <f si="0" t="shared"/>
        <v>4.972819524600425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57845.0</v>
      </c>
      <c r="E37" s="4" t="n">
        <v>58529.0</v>
      </c>
      <c r="F37" s="5" t="n">
        <f si="0" t="shared"/>
        <v>-1.1686514377488082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9462.0</v>
      </c>
      <c r="E38" s="4" t="n">
        <v>9755.0</v>
      </c>
      <c r="F38" s="5" t="n">
        <f si="0" t="shared"/>
        <v>-3.003587903639159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886.0</v>
      </c>
      <c r="E39" s="4" t="n">
        <f>E40-E37-E38</f>
        <v>974.0</v>
      </c>
      <c r="F39" s="5" t="n">
        <f si="0" t="shared"/>
        <v>-9.034907597535934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68193.0</v>
      </c>
      <c r="E40" s="4" t="n">
        <v>69258.0</v>
      </c>
      <c r="F40" s="5" t="n">
        <f si="0" t="shared"/>
        <v>-1.5377284934592392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2098.0</v>
      </c>
      <c r="E41" s="4" t="n">
        <v>2195.0</v>
      </c>
      <c r="F41" s="5" t="n">
        <f si="0" t="shared"/>
        <v>-4.419134396355353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3021.0</v>
      </c>
      <c r="E42" s="4" t="n">
        <f>E43-E41</f>
        <v>3060.0</v>
      </c>
      <c r="F42" s="5" t="n">
        <f si="0" t="shared"/>
        <v>-1.2745098039215685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5119.0</v>
      </c>
      <c r="E43" s="4" t="n">
        <v>5255.0</v>
      </c>
      <c r="F43" s="5" t="n">
        <f si="0" t="shared"/>
        <v>-2.588011417697431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305.0</v>
      </c>
      <c r="E44" s="4" t="n">
        <v>260.0</v>
      </c>
      <c r="F44" s="5" t="n">
        <f si="0" t="shared"/>
        <v>17.307692307692307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692510.0</v>
      </c>
      <c r="E45" s="4" t="n">
        <v>752557.0</v>
      </c>
      <c r="F45" s="5" t="n">
        <f si="0" t="shared"/>
        <v>-7.979063379916737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3683441.0</v>
      </c>
      <c r="E46" s="8" t="n">
        <f>E44+E43+E40+E36+E23+E16+E45</f>
        <v>3590894.0</v>
      </c>
      <c r="F46" s="5" t="n">
        <f si="0" t="shared"/>
        <v>2.5772690589028806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