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<sst xmlns="http://schemas.openxmlformats.org/spreadsheetml/2006/main" count="118" uniqueCount="73">
  <si>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</si>
  <si>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</si>
  <si>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</si>
  <si>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</si>
  <si>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</si>
  <si>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</si>
  <si>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</si>
  <si>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</si>
  <si>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</si>
  <si>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</si>
  <si>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</si>
  <si>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</si>
  <si>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</si>
  <si>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</si>
  <si>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</si>
  <si>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</si>
  <si>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</si>
  <si>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</si>
  <si>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</si>
  <si>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</si>
  <si>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</si>
  <si>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</si>
  <si>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</si>
  <si>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</si>
  <si>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</si>
  <si>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</si>
  <si>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</si>
  <si>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</si>
  <si>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</si>
  <si>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</si>
  <si>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</si>
  <si>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</si>
  <si>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</si>
  <si>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</si>
  <si>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</si>
  <si>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</si>
  <si>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</si>
  <si>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</si>
  <si>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</si>
  <si>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</si>
  <si>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</si>
  <si>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</si>
  <si>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</si>
  <si>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</si>
  <si>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</si>
  <si>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</si>
  <si>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</si>
  <si>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</si>
  <si>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</si>
  <si>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</si>
  <si>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</si>
  <si>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</si>
  <si>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</si>
  <si>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</si>
  <si>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</si>
  <si>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</si>
  <si>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</si>
  <si>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</si>
  <si>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</si>
  <si>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</si>
  <si>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</si>
  <si>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</si>
  <si>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</si>
  <si>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</si>
  <si>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</si>
  <si>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</si>
  <si>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</si>
  <si>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</si>
  <si>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</si>
  <si>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</si>
  <si>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</si>
  <si>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表1-8 115年5月來臺旅客人次～按停留夜數分
Table 1-8 Visitor Arrivals by Length of Stay,
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</si>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</sst>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6957.0</v>
      </c>
      <c r="E3" s="4" t="n">
        <v>20323.0</v>
      </c>
      <c r="F3" s="4" t="n">
        <v>27038.0</v>
      </c>
      <c r="G3" s="4" t="n">
        <v>18773.0</v>
      </c>
      <c r="H3" s="4" t="n">
        <v>15080.0</v>
      </c>
      <c r="I3" s="4" t="n">
        <v>4048.0</v>
      </c>
      <c r="J3" s="4" t="n">
        <v>1093.0</v>
      </c>
      <c r="K3" s="4" t="n">
        <v>165.0</v>
      </c>
      <c r="L3" s="4" t="n">
        <v>193.0</v>
      </c>
      <c r="M3" s="4" t="n">
        <v>3551.0</v>
      </c>
      <c r="N3" s="11" t="n">
        <f>SUM(D3:M3)</f>
        <v>97221.0</v>
      </c>
      <c r="O3" s="4" t="n">
        <v>522678.0</v>
      </c>
      <c r="P3" s="4" t="n">
        <v>376343.0</v>
      </c>
      <c r="Q3" s="11" t="n">
        <f>SUM(D3:L3)</f>
        <v>93670.0</v>
      </c>
      <c r="R3" s="6" t="n">
        <f ref="R3:R48" si="0" t="shared">IF(P3&lt;&gt;0,P3/SUM(D3:L3),0)</f>
        <v>4.017753816590157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12333.0</v>
      </c>
      <c r="E4" s="5" t="n">
        <v>8616.0</v>
      </c>
      <c r="F4" s="5" t="n">
        <v>4719.0</v>
      </c>
      <c r="G4" s="5" t="n">
        <v>4806.0</v>
      </c>
      <c r="H4" s="5" t="n">
        <v>9425.0</v>
      </c>
      <c r="I4" s="5" t="n">
        <v>6129.0</v>
      </c>
      <c r="J4" s="5" t="n">
        <v>1449.0</v>
      </c>
      <c r="K4" s="5" t="n">
        <v>819.0</v>
      </c>
      <c r="L4" s="5" t="n">
        <v>1507.0</v>
      </c>
      <c r="M4" s="5" t="n">
        <v>9488.0</v>
      </c>
      <c r="N4" s="11" t="n">
        <f ref="N4:N14" si="1" t="shared">SUM(D4:M4)</f>
        <v>59291.0</v>
      </c>
      <c r="O4" s="5" t="n">
        <v>951060.0</v>
      </c>
      <c r="P4" s="5" t="n">
        <v>377507.0</v>
      </c>
      <c r="Q4" s="11" t="n">
        <f ref="Q4:Q48" si="2" t="shared">SUM(D4:L4)</f>
        <v>49803.0</v>
      </c>
      <c r="R4" s="6" t="n">
        <f si="0" t="shared"/>
        <v>7.580005220569042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10267.0</v>
      </c>
      <c r="E5" s="5" t="n">
        <v>33596.0</v>
      </c>
      <c r="F5" s="5" t="n">
        <v>39600.0</v>
      </c>
      <c r="G5" s="5" t="n">
        <v>17102.0</v>
      </c>
      <c r="H5" s="5" t="n">
        <v>11422.0</v>
      </c>
      <c r="I5" s="5" t="n">
        <v>4154.0</v>
      </c>
      <c r="J5" s="5" t="n">
        <v>1792.0</v>
      </c>
      <c r="K5" s="5" t="n">
        <v>1452.0</v>
      </c>
      <c r="L5" s="5" t="n">
        <v>1172.0</v>
      </c>
      <c r="M5" s="5" t="n">
        <v>3992.0</v>
      </c>
      <c r="N5" s="11" t="n">
        <f si="1" t="shared"/>
        <v>124549.0</v>
      </c>
      <c r="O5" s="5" t="n">
        <v>753130.0</v>
      </c>
      <c r="P5" s="5" t="n">
        <v>565133.0</v>
      </c>
      <c r="Q5" s="11" t="n">
        <f si="2" t="shared"/>
        <v>120557.0</v>
      </c>
      <c r="R5" s="6" t="n">
        <f si="0" t="shared"/>
        <v>4.6876830047197595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3084.0</v>
      </c>
      <c r="E6" s="5" t="n">
        <v>16226.0</v>
      </c>
      <c r="F6" s="5" t="n">
        <v>37146.0</v>
      </c>
      <c r="G6" s="5" t="n">
        <v>11987.0</v>
      </c>
      <c r="H6" s="5" t="n">
        <v>5083.0</v>
      </c>
      <c r="I6" s="5" t="n">
        <v>1304.0</v>
      </c>
      <c r="J6" s="5" t="n">
        <v>627.0</v>
      </c>
      <c r="K6" s="5" t="n">
        <v>510.0</v>
      </c>
      <c r="L6" s="5" t="n">
        <v>549.0</v>
      </c>
      <c r="M6" s="5" t="n">
        <v>6328.0</v>
      </c>
      <c r="N6" s="11" t="n">
        <f si="1" t="shared"/>
        <v>82844.0</v>
      </c>
      <c r="O6" s="5" t="n">
        <v>402287.0</v>
      </c>
      <c r="P6" s="5" t="n">
        <v>315051.0</v>
      </c>
      <c r="Q6" s="11" t="n">
        <f si="2" t="shared"/>
        <v>76516.0</v>
      </c>
      <c r="R6" s="6" t="n">
        <f si="0" t="shared"/>
        <v>4.11745255894192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266.0</v>
      </c>
      <c r="E7" s="5" t="n">
        <v>127.0</v>
      </c>
      <c r="F7" s="5" t="n">
        <v>322.0</v>
      </c>
      <c r="G7" s="5" t="n">
        <v>342.0</v>
      </c>
      <c r="H7" s="5" t="n">
        <v>826.0</v>
      </c>
      <c r="I7" s="5" t="n">
        <v>656.0</v>
      </c>
      <c r="J7" s="5" t="n">
        <v>245.0</v>
      </c>
      <c r="K7" s="5" t="n">
        <v>253.0</v>
      </c>
      <c r="L7" s="5" t="n">
        <v>190.0</v>
      </c>
      <c r="M7" s="5" t="n">
        <v>535.0</v>
      </c>
      <c r="N7" s="11" t="n">
        <f si="1" t="shared"/>
        <v>3762.0</v>
      </c>
      <c r="O7" s="5" t="n">
        <v>151276.0</v>
      </c>
      <c r="P7" s="5" t="n">
        <v>46740.0</v>
      </c>
      <c r="Q7" s="11" t="n">
        <f si="2" t="shared"/>
        <v>3227.0</v>
      </c>
      <c r="R7" s="6" t="n">
        <f si="0" t="shared"/>
        <v>14.4840409048652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192.0</v>
      </c>
      <c r="E8" s="5" t="n">
        <v>233.0</v>
      </c>
      <c r="F8" s="5" t="n">
        <v>368.0</v>
      </c>
      <c r="G8" s="5" t="n">
        <v>386.0</v>
      </c>
      <c r="H8" s="5" t="n">
        <v>782.0</v>
      </c>
      <c r="I8" s="5" t="n">
        <v>628.0</v>
      </c>
      <c r="J8" s="5" t="n">
        <v>500.0</v>
      </c>
      <c r="K8" s="5" t="n">
        <v>79.0</v>
      </c>
      <c r="L8" s="5" t="n">
        <v>35.0</v>
      </c>
      <c r="M8" s="5" t="n">
        <v>255.0</v>
      </c>
      <c r="N8" s="11" t="n">
        <f si="1" t="shared"/>
        <v>3458.0</v>
      </c>
      <c r="O8" s="5" t="n">
        <v>55592.0</v>
      </c>
      <c r="P8" s="5" t="n">
        <v>31245.0</v>
      </c>
      <c r="Q8" s="11" t="n">
        <f si="2" t="shared"/>
        <v>3203.0</v>
      </c>
      <c r="R8" s="6" t="n">
        <f si="0" t="shared"/>
        <v>9.754917265064002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1650.0</v>
      </c>
      <c r="E9" s="5" t="n">
        <v>1296.0</v>
      </c>
      <c r="F9" s="5" t="n">
        <v>2776.0</v>
      </c>
      <c r="G9" s="5" t="n">
        <v>4295.0</v>
      </c>
      <c r="H9" s="5" t="n">
        <v>9129.0</v>
      </c>
      <c r="I9" s="5" t="n">
        <v>3500.0</v>
      </c>
      <c r="J9" s="5" t="n">
        <v>1510.0</v>
      </c>
      <c r="K9" s="5" t="n">
        <v>814.0</v>
      </c>
      <c r="L9" s="5" t="n">
        <v>1257.0</v>
      </c>
      <c r="M9" s="5" t="n">
        <v>1571.0</v>
      </c>
      <c r="N9" s="11" t="n">
        <f si="1" t="shared"/>
        <v>27798.0</v>
      </c>
      <c r="O9" s="5" t="n">
        <v>529110.0</v>
      </c>
      <c r="P9" s="5" t="n">
        <v>283925.0</v>
      </c>
      <c r="Q9" s="11" t="n">
        <f si="2" t="shared"/>
        <v>26227.0</v>
      </c>
      <c r="R9" s="6" t="n">
        <f si="0" t="shared"/>
        <v>10.825675830251267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1451.0</v>
      </c>
      <c r="E10" s="5" t="n">
        <v>2270.0</v>
      </c>
      <c r="F10" s="5" t="n">
        <v>4870.0</v>
      </c>
      <c r="G10" s="5" t="n">
        <v>6373.0</v>
      </c>
      <c r="H10" s="5" t="n">
        <v>12567.0</v>
      </c>
      <c r="I10" s="5" t="n">
        <v>5710.0</v>
      </c>
      <c r="J10" s="5" t="n">
        <v>1317.0</v>
      </c>
      <c r="K10" s="5" t="n">
        <v>232.0</v>
      </c>
      <c r="L10" s="5" t="n">
        <v>147.0</v>
      </c>
      <c r="M10" s="5" t="n">
        <v>733.0</v>
      </c>
      <c r="N10" s="11" t="n">
        <f si="1" t="shared"/>
        <v>35670.0</v>
      </c>
      <c r="O10" s="5" t="n">
        <v>247684.0</v>
      </c>
      <c r="P10" s="5" t="n">
        <v>221951.0</v>
      </c>
      <c r="Q10" s="11" t="n">
        <f si="2" t="shared"/>
        <v>34937.0</v>
      </c>
      <c r="R10" s="6" t="n">
        <f si="0" t="shared"/>
        <v>6.352892349085497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1506.0</v>
      </c>
      <c r="E11" s="5" t="n">
        <v>445.0</v>
      </c>
      <c r="F11" s="5" t="n">
        <v>851.0</v>
      </c>
      <c r="G11" s="5" t="n">
        <v>997.0</v>
      </c>
      <c r="H11" s="5" t="n">
        <v>2363.0</v>
      </c>
      <c r="I11" s="5" t="n">
        <v>1682.0</v>
      </c>
      <c r="J11" s="5" t="n">
        <v>420.0</v>
      </c>
      <c r="K11" s="5" t="n">
        <v>462.0</v>
      </c>
      <c r="L11" s="5" t="n">
        <v>473.0</v>
      </c>
      <c r="M11" s="5" t="n">
        <v>8091.0</v>
      </c>
      <c r="N11" s="11" t="n">
        <f si="1" t="shared"/>
        <v>17290.0</v>
      </c>
      <c r="O11" s="5" t="n">
        <v>1.0471723E7</v>
      </c>
      <c r="P11" s="5" t="n">
        <v>106480.0</v>
      </c>
      <c r="Q11" s="11" t="n">
        <f si="2" t="shared"/>
        <v>9199.0</v>
      </c>
      <c r="R11" s="6" t="n">
        <f si="0" t="shared"/>
        <v>11.57517121426242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1773.0</v>
      </c>
      <c r="E12" s="5" t="n">
        <v>2583.0</v>
      </c>
      <c r="F12" s="5" t="n">
        <v>9503.0</v>
      </c>
      <c r="G12" s="5" t="n">
        <v>12846.0</v>
      </c>
      <c r="H12" s="5" t="n">
        <v>14338.0</v>
      </c>
      <c r="I12" s="5" t="n">
        <v>6126.0</v>
      </c>
      <c r="J12" s="5" t="n">
        <v>400.0</v>
      </c>
      <c r="K12" s="5" t="n">
        <v>534.0</v>
      </c>
      <c r="L12" s="5" t="n">
        <v>493.0</v>
      </c>
      <c r="M12" s="5" t="n">
        <v>12173.0</v>
      </c>
      <c r="N12" s="11" t="n">
        <f si="1" t="shared"/>
        <v>60769.0</v>
      </c>
      <c r="O12" s="5" t="n">
        <v>7095761.0</v>
      </c>
      <c r="P12" s="5" t="n">
        <v>308622.0</v>
      </c>
      <c r="Q12" s="11" t="n">
        <f si="2" t="shared"/>
        <v>48596.0</v>
      </c>
      <c r="R12" s="6" t="n">
        <f si="0" t="shared"/>
        <v>6.350769610667545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857.0</v>
      </c>
      <c r="E13" s="5" t="n">
        <v>2932.0</v>
      </c>
      <c r="F13" s="5" t="n">
        <v>6948.0</v>
      </c>
      <c r="G13" s="5" t="n">
        <v>3874.0</v>
      </c>
      <c r="H13" s="5" t="n">
        <v>3332.0</v>
      </c>
      <c r="I13" s="5" t="n">
        <v>9868.0</v>
      </c>
      <c r="J13" s="5" t="n">
        <v>436.0</v>
      </c>
      <c r="K13" s="5" t="n">
        <v>484.0</v>
      </c>
      <c r="L13" s="5" t="n">
        <v>408.0</v>
      </c>
      <c r="M13" s="5" t="n">
        <v>4348.0</v>
      </c>
      <c r="N13" s="11" t="n">
        <f si="1" t="shared"/>
        <v>33487.0</v>
      </c>
      <c r="O13" s="5" t="n">
        <v>2813264.0</v>
      </c>
      <c r="P13" s="5" t="n">
        <v>247932.0</v>
      </c>
      <c r="Q13" s="11" t="n">
        <f si="2" t="shared"/>
        <v>29139.0</v>
      </c>
      <c r="R13" s="6" t="n">
        <f si="0" t="shared"/>
        <v>8.50859672603727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411.0</v>
      </c>
      <c r="E14" s="5" t="n">
        <v>403.0</v>
      </c>
      <c r="F14" s="5" t="n">
        <v>1209.0</v>
      </c>
      <c r="G14" s="5" t="n">
        <v>4623.0</v>
      </c>
      <c r="H14" s="5" t="n">
        <v>2852.0</v>
      </c>
      <c r="I14" s="5" t="n">
        <v>1836.0</v>
      </c>
      <c r="J14" s="5" t="n">
        <v>912.0</v>
      </c>
      <c r="K14" s="5" t="n">
        <v>1527.0</v>
      </c>
      <c r="L14" s="5" t="n">
        <v>2579.0</v>
      </c>
      <c r="M14" s="5" t="n">
        <v>16133.0</v>
      </c>
      <c r="N14" s="11" t="n">
        <f si="1" t="shared"/>
        <v>32485.0</v>
      </c>
      <c r="O14" s="5" t="n">
        <v>1.0179144E7</v>
      </c>
      <c r="P14" s="5" t="n">
        <v>350623.0</v>
      </c>
      <c r="Q14" s="11" t="n">
        <f si="2" t="shared"/>
        <v>16352.0</v>
      </c>
      <c r="R14" s="6" t="n">
        <f si="0" t="shared"/>
        <v>21.442208904109588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106.0</v>
      </c>
      <c r="E15" s="5" t="n">
        <f ref="E15:M15" si="3" t="shared">E16-E9-E10-E11-E12-E13-E14</f>
        <v>109.0</v>
      </c>
      <c r="F15" s="5" t="n">
        <f si="3" t="shared"/>
        <v>381.0</v>
      </c>
      <c r="G15" s="5" t="n">
        <f si="3" t="shared"/>
        <v>286.0</v>
      </c>
      <c r="H15" s="5" t="n">
        <f si="3" t="shared"/>
        <v>524.0</v>
      </c>
      <c r="I15" s="5" t="n">
        <f si="3" t="shared"/>
        <v>373.0</v>
      </c>
      <c r="J15" s="5" t="n">
        <f si="3" t="shared"/>
        <v>182.0</v>
      </c>
      <c r="K15" s="5" t="n">
        <f si="3" t="shared"/>
        <v>107.0</v>
      </c>
      <c r="L15" s="5" t="n">
        <f si="3" t="shared"/>
        <v>82.0</v>
      </c>
      <c r="M15" s="5" t="n">
        <f si="3" t="shared"/>
        <v>364.0</v>
      </c>
      <c r="N15" s="5" t="n">
        <f ref="N15" si="4" t="shared">N16-N9-N10-N11-N12-N13-N14</f>
        <v>2514.0</v>
      </c>
      <c r="O15" s="5" t="n">
        <f>O16-O9-O10-O11-O12-O13-O14</f>
        <v>139022.0</v>
      </c>
      <c r="P15" s="5" t="n">
        <f>P16-P9-P10-P11-P12-P13-P14</f>
        <v>25771.0</v>
      </c>
      <c r="Q15" s="11" t="n">
        <f si="2" t="shared"/>
        <v>2150.0</v>
      </c>
      <c r="R15" s="6" t="n">
        <f si="0" t="shared"/>
        <v>11.986511627906976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7754.0</v>
      </c>
      <c r="E16" s="5" t="n">
        <v>10038.0</v>
      </c>
      <c r="F16" s="5" t="n">
        <v>26538.0</v>
      </c>
      <c r="G16" s="5" t="n">
        <v>33294.0</v>
      </c>
      <c r="H16" s="5" t="n">
        <v>45105.0</v>
      </c>
      <c r="I16" s="5" t="n">
        <v>29095.0</v>
      </c>
      <c r="J16" s="5" t="n">
        <v>5177.0</v>
      </c>
      <c r="K16" s="5" t="n">
        <v>4160.0</v>
      </c>
      <c r="L16" s="5" t="n">
        <v>5439.0</v>
      </c>
      <c r="M16" s="5" t="n">
        <v>43413.0</v>
      </c>
      <c r="N16" s="11" t="n">
        <f ref="N16:N48" si="5" t="shared">SUM(D16:M16)</f>
        <v>210013.0</v>
      </c>
      <c r="O16" s="5" t="n">
        <v>3.1475708E7</v>
      </c>
      <c r="P16" s="5" t="n">
        <v>1545304.0</v>
      </c>
      <c r="Q16" s="11" t="n">
        <f si="2" t="shared"/>
        <v>166600.0</v>
      </c>
      <c r="R16" s="6" t="n">
        <f si="0" t="shared"/>
        <v>9.275534213685475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78.0</v>
      </c>
      <c r="E17" s="5" t="n">
        <f ref="E17:M17" si="6" t="shared">E18-E16-E3-E4-E5-E6-E7-E8</f>
        <v>149.0</v>
      </c>
      <c r="F17" s="5" t="n">
        <f si="6" t="shared"/>
        <v>248.0</v>
      </c>
      <c r="G17" s="5" t="n">
        <f si="6" t="shared"/>
        <v>268.0</v>
      </c>
      <c r="H17" s="5" t="n">
        <f si="6" t="shared"/>
        <v>333.0</v>
      </c>
      <c r="I17" s="5" t="n">
        <f si="6" t="shared"/>
        <v>228.0</v>
      </c>
      <c r="J17" s="5" t="n">
        <f si="6" t="shared"/>
        <v>196.0</v>
      </c>
      <c r="K17" s="5" t="n">
        <f si="6" t="shared"/>
        <v>151.0</v>
      </c>
      <c r="L17" s="5" t="n">
        <f si="6" t="shared"/>
        <v>131.0</v>
      </c>
      <c r="M17" s="5" t="n">
        <f si="6" t="shared"/>
        <v>395.0</v>
      </c>
      <c r="N17" s="11" t="n">
        <f si="5" t="shared"/>
        <v>2177.0</v>
      </c>
      <c r="O17" s="5" t="n">
        <f>O18-O16-O3-O4-O5-O6-O7-O8</f>
        <v>147423.0</v>
      </c>
      <c r="P17" s="5" t="n">
        <f>P18-P16-P3-P4-P5-P6-P7-P8</f>
        <v>28765.0</v>
      </c>
      <c r="Q17" s="11" t="n">
        <f si="2" t="shared"/>
        <v>1782.0</v>
      </c>
      <c r="R17" s="6" t="n">
        <f si="0" t="shared"/>
        <v>16.141975308641975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40931.0</v>
      </c>
      <c r="E18" s="5" t="n">
        <v>89308.0</v>
      </c>
      <c r="F18" s="5" t="n">
        <v>135979.0</v>
      </c>
      <c r="G18" s="5" t="n">
        <v>86958.0</v>
      </c>
      <c r="H18" s="5" t="n">
        <v>88056.0</v>
      </c>
      <c r="I18" s="5" t="n">
        <v>46242.0</v>
      </c>
      <c r="J18" s="5" t="n">
        <v>11079.0</v>
      </c>
      <c r="K18" s="5" t="n">
        <v>7589.0</v>
      </c>
      <c r="L18" s="5" t="n">
        <v>9216.0</v>
      </c>
      <c r="M18" s="5" t="n">
        <v>67957.0</v>
      </c>
      <c r="N18" s="11" t="n">
        <f si="5" t="shared"/>
        <v>583315.0</v>
      </c>
      <c r="O18" s="5" t="n">
        <v>3.4459154E7</v>
      </c>
      <c r="P18" s="5" t="n">
        <v>3286088.0</v>
      </c>
      <c r="Q18" s="11" t="n">
        <f si="2" t="shared"/>
        <v>515358.0</v>
      </c>
      <c r="R18" s="6" t="n">
        <f si="0" t="shared"/>
        <v>6.376320926423961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609.0</v>
      </c>
      <c r="E19" s="5" t="n">
        <v>647.0</v>
      </c>
      <c r="F19" s="5" t="n">
        <v>979.0</v>
      </c>
      <c r="G19" s="5" t="n">
        <v>1044.0</v>
      </c>
      <c r="H19" s="5" t="n">
        <v>2102.0</v>
      </c>
      <c r="I19" s="5" t="n">
        <v>1914.0</v>
      </c>
      <c r="J19" s="5" t="n">
        <v>680.0</v>
      </c>
      <c r="K19" s="5" t="n">
        <v>273.0</v>
      </c>
      <c r="L19" s="5" t="n">
        <v>158.0</v>
      </c>
      <c r="M19" s="5" t="n">
        <v>1028.0</v>
      </c>
      <c r="N19" s="11" t="n">
        <f si="5" t="shared"/>
        <v>9434.0</v>
      </c>
      <c r="O19" s="5" t="n">
        <v>129976.0</v>
      </c>
      <c r="P19" s="5" t="n">
        <v>80315.0</v>
      </c>
      <c r="Q19" s="11" t="n">
        <f si="2" t="shared"/>
        <v>8406.0</v>
      </c>
      <c r="R19" s="6" t="n">
        <f si="0" t="shared"/>
        <v>9.554484891743993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5673.0</v>
      </c>
      <c r="E20" s="5" t="n">
        <v>4592.0</v>
      </c>
      <c r="F20" s="5" t="n">
        <v>6132.0</v>
      </c>
      <c r="G20" s="5" t="n">
        <v>5874.0</v>
      </c>
      <c r="H20" s="5" t="n">
        <v>11160.0</v>
      </c>
      <c r="I20" s="5" t="n">
        <v>10077.0</v>
      </c>
      <c r="J20" s="5" t="n">
        <v>3166.0</v>
      </c>
      <c r="K20" s="5" t="n">
        <v>1611.0</v>
      </c>
      <c r="L20" s="5" t="n">
        <v>1033.0</v>
      </c>
      <c r="M20" s="5" t="n">
        <v>6993.0</v>
      </c>
      <c r="N20" s="11" t="n">
        <f si="5" t="shared"/>
        <v>56311.0</v>
      </c>
      <c r="O20" s="5" t="n">
        <v>647417.0</v>
      </c>
      <c r="P20" s="5" t="n">
        <v>446593.0</v>
      </c>
      <c r="Q20" s="11" t="n">
        <f si="2" t="shared"/>
        <v>49318.0</v>
      </c>
      <c r="R20" s="6" t="n">
        <f si="0" t="shared"/>
        <v>9.055375319356017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15.0</v>
      </c>
      <c r="E21" s="5" t="n">
        <v>19.0</v>
      </c>
      <c r="F21" s="5" t="n">
        <v>47.0</v>
      </c>
      <c r="G21" s="5" t="n">
        <v>17.0</v>
      </c>
      <c r="H21" s="5" t="n">
        <v>64.0</v>
      </c>
      <c r="I21" s="5" t="n">
        <v>53.0</v>
      </c>
      <c r="J21" s="5" t="n">
        <v>20.0</v>
      </c>
      <c r="K21" s="5" t="n">
        <v>16.0</v>
      </c>
      <c r="L21" s="5" t="n">
        <v>8.0</v>
      </c>
      <c r="M21" s="5" t="n">
        <v>51.0</v>
      </c>
      <c r="N21" s="11" t="n">
        <f si="5" t="shared"/>
        <v>310.0</v>
      </c>
      <c r="O21" s="5" t="n">
        <v>8412.0</v>
      </c>
      <c r="P21" s="5" t="n">
        <v>3041.0</v>
      </c>
      <c r="Q21" s="11" t="n">
        <f si="2" t="shared"/>
        <v>259.0</v>
      </c>
      <c r="R21" s="6" t="n">
        <f si="0" t="shared"/>
        <v>11.741312741312742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30.0</v>
      </c>
      <c r="E22" s="5" t="n">
        <v>26.0</v>
      </c>
      <c r="F22" s="5" t="n">
        <v>44.0</v>
      </c>
      <c r="G22" s="5" t="n">
        <v>32.0</v>
      </c>
      <c r="H22" s="5" t="n">
        <v>61.0</v>
      </c>
      <c r="I22" s="5" t="n">
        <v>93.0</v>
      </c>
      <c r="J22" s="5" t="n">
        <v>37.0</v>
      </c>
      <c r="K22" s="5" t="n">
        <v>14.0</v>
      </c>
      <c r="L22" s="5" t="n">
        <v>17.0</v>
      </c>
      <c r="M22" s="5" t="n">
        <v>25.0</v>
      </c>
      <c r="N22" s="11" t="n">
        <f si="5" t="shared"/>
        <v>379.0</v>
      </c>
      <c r="O22" s="5" t="n">
        <v>8998.0</v>
      </c>
      <c r="P22" s="5" t="n">
        <v>4474.0</v>
      </c>
      <c r="Q22" s="11" t="n">
        <f si="2" t="shared"/>
        <v>354.0</v>
      </c>
      <c r="R22" s="6" t="n">
        <f si="0" t="shared"/>
        <v>12.638418079096045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7.0</v>
      </c>
      <c r="E23" s="5" t="n">
        <v>4.0</v>
      </c>
      <c r="F23" s="5" t="n">
        <v>13.0</v>
      </c>
      <c r="G23" s="5" t="n">
        <v>18.0</v>
      </c>
      <c r="H23" s="5" t="n">
        <v>24.0</v>
      </c>
      <c r="I23" s="5" t="n">
        <v>22.0</v>
      </c>
      <c r="J23" s="5" t="n">
        <v>7.0</v>
      </c>
      <c r="K23" s="5" t="n">
        <v>4.0</v>
      </c>
      <c r="L23" s="5" t="n">
        <v>4.0</v>
      </c>
      <c r="M23" s="5" t="n">
        <v>3.0</v>
      </c>
      <c r="N23" s="11" t="n">
        <f si="5" t="shared"/>
        <v>106.0</v>
      </c>
      <c r="O23" s="5" t="n">
        <v>1609.0</v>
      </c>
      <c r="P23" s="5" t="n">
        <v>1146.0</v>
      </c>
      <c r="Q23" s="11" t="n">
        <f si="2" t="shared"/>
        <v>103.0</v>
      </c>
      <c r="R23" s="6" t="n">
        <f si="0" t="shared"/>
        <v>11.12621359223301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55.0</v>
      </c>
      <c r="E24" s="5" t="n">
        <f ref="E24:M24" si="7" t="shared">E25-E19-E20-E21-E22-E23</f>
        <v>110.0</v>
      </c>
      <c r="F24" s="5" t="n">
        <f si="7" t="shared"/>
        <v>108.0</v>
      </c>
      <c r="G24" s="5" t="n">
        <f si="7" t="shared"/>
        <v>86.0</v>
      </c>
      <c r="H24" s="5" t="n">
        <f si="7" t="shared"/>
        <v>161.0</v>
      </c>
      <c r="I24" s="5" t="n">
        <f si="7" t="shared"/>
        <v>116.0</v>
      </c>
      <c r="J24" s="5" t="n">
        <f si="7" t="shared"/>
        <v>73.0</v>
      </c>
      <c r="K24" s="5" t="n">
        <f si="7" t="shared"/>
        <v>55.0</v>
      </c>
      <c r="L24" s="5" t="n">
        <f si="7" t="shared"/>
        <v>72.0</v>
      </c>
      <c r="M24" s="5" t="n">
        <f si="7" t="shared"/>
        <v>208.0</v>
      </c>
      <c r="N24" s="11" t="n">
        <f si="5" t="shared"/>
        <v>1044.0</v>
      </c>
      <c r="O24" s="5" t="n">
        <f>O25-O19-O20-O21-O22-O23</f>
        <v>66960.0</v>
      </c>
      <c r="P24" s="5" t="n">
        <f>P25-P19-P20-P21-P22-P23</f>
        <v>12852.0</v>
      </c>
      <c r="Q24" s="11" t="n">
        <f si="2" t="shared"/>
        <v>836.0</v>
      </c>
      <c r="R24" s="6" t="n">
        <f si="0" t="shared"/>
        <v>15.373205741626794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6389.0</v>
      </c>
      <c r="E25" s="5" t="n">
        <v>5398.0</v>
      </c>
      <c r="F25" s="5" t="n">
        <v>7323.0</v>
      </c>
      <c r="G25" s="5" t="n">
        <v>7071.0</v>
      </c>
      <c r="H25" s="5" t="n">
        <v>13572.0</v>
      </c>
      <c r="I25" s="5" t="n">
        <v>12275.0</v>
      </c>
      <c r="J25" s="5" t="n">
        <v>3983.0</v>
      </c>
      <c r="K25" s="5" t="n">
        <v>1973.0</v>
      </c>
      <c r="L25" s="5" t="n">
        <v>1292.0</v>
      </c>
      <c r="M25" s="5" t="n">
        <v>8308.0</v>
      </c>
      <c r="N25" s="11" t="n">
        <f si="5" t="shared"/>
        <v>67584.0</v>
      </c>
      <c r="O25" s="5" t="n">
        <v>863372.0</v>
      </c>
      <c r="P25" s="5" t="n">
        <v>548421.0</v>
      </c>
      <c r="Q25" s="11" t="n">
        <f si="2" t="shared"/>
        <v>59276.0</v>
      </c>
      <c r="R25" s="6" t="n">
        <f si="0" t="shared"/>
        <v>9.251990687630745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58.0</v>
      </c>
      <c r="E26" s="5" t="n">
        <v>44.0</v>
      </c>
      <c r="F26" s="5" t="n">
        <v>33.0</v>
      </c>
      <c r="G26" s="5" t="n">
        <v>76.0</v>
      </c>
      <c r="H26" s="5" t="n">
        <v>138.0</v>
      </c>
      <c r="I26" s="5" t="n">
        <v>231.0</v>
      </c>
      <c r="J26" s="5" t="n">
        <v>113.0</v>
      </c>
      <c r="K26" s="5" t="n">
        <v>57.0</v>
      </c>
      <c r="L26" s="5" t="n">
        <v>31.0</v>
      </c>
      <c r="M26" s="5" t="n">
        <v>75.0</v>
      </c>
      <c r="N26" s="11" t="n">
        <f si="5" t="shared"/>
        <v>856.0</v>
      </c>
      <c r="O26" s="5" t="n">
        <v>17669.0</v>
      </c>
      <c r="P26" s="5" t="n">
        <v>10979.0</v>
      </c>
      <c r="Q26" s="11" t="n">
        <f si="2" t="shared"/>
        <v>781.0</v>
      </c>
      <c r="R26" s="6" t="n">
        <f si="0" t="shared"/>
        <v>14.057618437900128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211.0</v>
      </c>
      <c r="E27" s="5" t="n">
        <v>243.0</v>
      </c>
      <c r="F27" s="5" t="n">
        <v>369.0</v>
      </c>
      <c r="G27" s="5" t="n">
        <v>356.0</v>
      </c>
      <c r="H27" s="5" t="n">
        <v>854.0</v>
      </c>
      <c r="I27" s="5" t="n">
        <v>1404.0</v>
      </c>
      <c r="J27" s="5" t="n">
        <v>562.0</v>
      </c>
      <c r="K27" s="5" t="n">
        <v>263.0</v>
      </c>
      <c r="L27" s="5" t="n">
        <v>190.0</v>
      </c>
      <c r="M27" s="5" t="n">
        <v>499.0</v>
      </c>
      <c r="N27" s="11" t="n">
        <f si="5" t="shared"/>
        <v>4951.0</v>
      </c>
      <c r="O27" s="5" t="n">
        <v>93610.0</v>
      </c>
      <c r="P27" s="5" t="n">
        <v>61361.0</v>
      </c>
      <c r="Q27" s="11" t="n">
        <f si="2" t="shared"/>
        <v>4452.0</v>
      </c>
      <c r="R27" s="6" t="n">
        <f si="0" t="shared"/>
        <v>13.782794249775382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262.0</v>
      </c>
      <c r="E28" s="5" t="n">
        <v>356.0</v>
      </c>
      <c r="F28" s="5" t="n">
        <v>560.0</v>
      </c>
      <c r="G28" s="5" t="n">
        <v>684.0</v>
      </c>
      <c r="H28" s="5" t="n">
        <v>1149.0</v>
      </c>
      <c r="I28" s="5" t="n">
        <v>1581.0</v>
      </c>
      <c r="J28" s="5" t="n">
        <v>889.0</v>
      </c>
      <c r="K28" s="5" t="n">
        <v>221.0</v>
      </c>
      <c r="L28" s="5" t="n">
        <v>132.0</v>
      </c>
      <c r="M28" s="5" t="n">
        <v>659.0</v>
      </c>
      <c r="N28" s="11" t="n">
        <f si="5" t="shared"/>
        <v>6493.0</v>
      </c>
      <c r="O28" s="5" t="n">
        <v>91243.0</v>
      </c>
      <c r="P28" s="5" t="n">
        <v>67792.0</v>
      </c>
      <c r="Q28" s="11" t="n">
        <f si="2" t="shared"/>
        <v>5834.0</v>
      </c>
      <c r="R28" s="6" t="n">
        <f si="0" t="shared"/>
        <v>11.620157696263284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127.0</v>
      </c>
      <c r="E29" s="5" t="n">
        <v>163.0</v>
      </c>
      <c r="F29" s="5" t="n">
        <v>159.0</v>
      </c>
      <c r="G29" s="5" t="n">
        <v>103.0</v>
      </c>
      <c r="H29" s="5" t="n">
        <v>214.0</v>
      </c>
      <c r="I29" s="5" t="n">
        <v>229.0</v>
      </c>
      <c r="J29" s="5" t="n">
        <v>114.0</v>
      </c>
      <c r="K29" s="5" t="n">
        <v>62.0</v>
      </c>
      <c r="L29" s="5" t="n">
        <v>42.0</v>
      </c>
      <c r="M29" s="5" t="n">
        <v>163.0</v>
      </c>
      <c r="N29" s="11" t="n">
        <f si="5" t="shared"/>
        <v>1376.0</v>
      </c>
      <c r="O29" s="5" t="n">
        <v>23812.0</v>
      </c>
      <c r="P29" s="5" t="n">
        <v>13175.0</v>
      </c>
      <c r="Q29" s="11" t="n">
        <f si="2" t="shared"/>
        <v>1213.0</v>
      </c>
      <c r="R29" s="6" t="n">
        <f si="0" t="shared"/>
        <v>10.861500412201154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128.0</v>
      </c>
      <c r="E30" s="5" t="n">
        <v>151.0</v>
      </c>
      <c r="F30" s="5" t="n">
        <v>190.0</v>
      </c>
      <c r="G30" s="5" t="n">
        <v>221.0</v>
      </c>
      <c r="H30" s="5" t="n">
        <v>385.0</v>
      </c>
      <c r="I30" s="5" t="n">
        <v>890.0</v>
      </c>
      <c r="J30" s="5" t="n">
        <v>430.0</v>
      </c>
      <c r="K30" s="5" t="n">
        <v>126.0</v>
      </c>
      <c r="L30" s="5" t="n">
        <v>40.0</v>
      </c>
      <c r="M30" s="5" t="n">
        <v>158.0</v>
      </c>
      <c r="N30" s="11" t="n">
        <f si="5" t="shared"/>
        <v>2719.0</v>
      </c>
      <c r="O30" s="5" t="n">
        <v>38735.0</v>
      </c>
      <c r="P30" s="5" t="n">
        <v>31557.0</v>
      </c>
      <c r="Q30" s="11" t="n">
        <f si="2" t="shared"/>
        <v>2561.0</v>
      </c>
      <c r="R30" s="6" t="n">
        <f si="0" t="shared"/>
        <v>12.322139789144865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66.0</v>
      </c>
      <c r="E31" s="5" t="n">
        <v>79.0</v>
      </c>
      <c r="F31" s="5" t="n">
        <v>119.0</v>
      </c>
      <c r="G31" s="5" t="n">
        <v>138.0</v>
      </c>
      <c r="H31" s="5" t="n">
        <v>269.0</v>
      </c>
      <c r="I31" s="5" t="n">
        <v>420.0</v>
      </c>
      <c r="J31" s="5" t="n">
        <v>168.0</v>
      </c>
      <c r="K31" s="5" t="n">
        <v>46.0</v>
      </c>
      <c r="L31" s="5" t="n">
        <v>11.0</v>
      </c>
      <c r="M31" s="5" t="n">
        <v>58.0</v>
      </c>
      <c r="N31" s="11" t="n">
        <f si="5" t="shared"/>
        <v>1374.0</v>
      </c>
      <c r="O31" s="5" t="n">
        <v>16623.0</v>
      </c>
      <c r="P31" s="5" t="n">
        <v>13909.0</v>
      </c>
      <c r="Q31" s="11" t="n">
        <f si="2" t="shared"/>
        <v>1316.0</v>
      </c>
      <c r="R31" s="6" t="n">
        <f si="0" t="shared"/>
        <v>10.569148936170214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66.0</v>
      </c>
      <c r="E32" s="5" t="n">
        <v>101.0</v>
      </c>
      <c r="F32" s="5" t="n">
        <v>85.0</v>
      </c>
      <c r="G32" s="5" t="n">
        <v>78.0</v>
      </c>
      <c r="H32" s="5" t="n">
        <v>173.0</v>
      </c>
      <c r="I32" s="5" t="n">
        <v>248.0</v>
      </c>
      <c r="J32" s="5" t="n">
        <v>132.0</v>
      </c>
      <c r="K32" s="5" t="n">
        <v>73.0</v>
      </c>
      <c r="L32" s="5" t="n">
        <v>35.0</v>
      </c>
      <c r="M32" s="5" t="n">
        <v>58.0</v>
      </c>
      <c r="N32" s="11" t="n">
        <f si="5" t="shared"/>
        <v>1049.0</v>
      </c>
      <c r="O32" s="5" t="n">
        <v>19968.0</v>
      </c>
      <c r="P32" s="5" t="n">
        <v>13346.0</v>
      </c>
      <c r="Q32" s="11" t="n">
        <f si="2" t="shared"/>
        <v>991.0</v>
      </c>
      <c r="R32" s="6" t="n">
        <f si="0" t="shared"/>
        <v>13.46720484359233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475.0</v>
      </c>
      <c r="E33" s="5" t="n">
        <v>361.0</v>
      </c>
      <c r="F33" s="5" t="n">
        <v>586.0</v>
      </c>
      <c r="G33" s="5" t="n">
        <v>533.0</v>
      </c>
      <c r="H33" s="5" t="n">
        <v>1109.0</v>
      </c>
      <c r="I33" s="5" t="n">
        <v>1235.0</v>
      </c>
      <c r="J33" s="5" t="n">
        <v>554.0</v>
      </c>
      <c r="K33" s="5" t="n">
        <v>311.0</v>
      </c>
      <c r="L33" s="5" t="n">
        <v>176.0</v>
      </c>
      <c r="M33" s="5" t="n">
        <v>442.0</v>
      </c>
      <c r="N33" s="11" t="n">
        <f si="5" t="shared"/>
        <v>5782.0</v>
      </c>
      <c r="O33" s="5" t="n">
        <v>107088.0</v>
      </c>
      <c r="P33" s="5" t="n">
        <v>64305.0</v>
      </c>
      <c r="Q33" s="11" t="n">
        <f si="2" t="shared"/>
        <v>5340.0</v>
      </c>
      <c r="R33" s="6" t="n">
        <f si="0" t="shared"/>
        <v>12.042134831460674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56.0</v>
      </c>
      <c r="E34" s="5" t="n">
        <v>51.0</v>
      </c>
      <c r="F34" s="5" t="n">
        <v>74.0</v>
      </c>
      <c r="G34" s="5" t="n">
        <v>85.0</v>
      </c>
      <c r="H34" s="5" t="n">
        <v>141.0</v>
      </c>
      <c r="I34" s="5" t="n">
        <v>246.0</v>
      </c>
      <c r="J34" s="5" t="n">
        <v>101.0</v>
      </c>
      <c r="K34" s="5" t="n">
        <v>34.0</v>
      </c>
      <c r="L34" s="5" t="n">
        <v>21.0</v>
      </c>
      <c r="M34" s="5" t="n">
        <v>128.0</v>
      </c>
      <c r="N34" s="11" t="n">
        <f si="5" t="shared"/>
        <v>937.0</v>
      </c>
      <c r="O34" s="5" t="n">
        <v>11248.0</v>
      </c>
      <c r="P34" s="5" t="n">
        <v>9487.0</v>
      </c>
      <c r="Q34" s="11" t="n">
        <f si="2" t="shared"/>
        <v>809.0</v>
      </c>
      <c r="R34" s="6" t="n">
        <f si="0" t="shared"/>
        <v>11.726823238566132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39.0</v>
      </c>
      <c r="E35" s="5" t="n">
        <v>17.0</v>
      </c>
      <c r="F35" s="5" t="n">
        <v>19.0</v>
      </c>
      <c r="G35" s="5" t="n">
        <v>8.0</v>
      </c>
      <c r="H35" s="5" t="n">
        <v>20.0</v>
      </c>
      <c r="I35" s="5" t="n">
        <v>12.0</v>
      </c>
      <c r="J35" s="5" t="n">
        <v>3.0</v>
      </c>
      <c r="K35" s="5" t="n">
        <v>5.0</v>
      </c>
      <c r="L35" s="5" t="n">
        <v>2.0</v>
      </c>
      <c r="M35" s="5" t="n">
        <v>28.0</v>
      </c>
      <c r="N35" s="11" t="n">
        <f si="5" t="shared"/>
        <v>153.0</v>
      </c>
      <c r="O35" s="5" t="n">
        <v>1811.0</v>
      </c>
      <c r="P35" s="5" t="n">
        <v>836.0</v>
      </c>
      <c r="Q35" s="11" t="n">
        <f si="2" t="shared"/>
        <v>125.0</v>
      </c>
      <c r="R35" s="6" t="n">
        <f si="0" t="shared"/>
        <v>6.688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20.0</v>
      </c>
      <c r="E36" s="5" t="n">
        <v>47.0</v>
      </c>
      <c r="F36" s="5" t="n">
        <v>56.0</v>
      </c>
      <c r="G36" s="5" t="n">
        <v>46.0</v>
      </c>
      <c r="H36" s="5" t="n">
        <v>100.0</v>
      </c>
      <c r="I36" s="5" t="n">
        <v>109.0</v>
      </c>
      <c r="J36" s="5" t="n">
        <v>68.0</v>
      </c>
      <c r="K36" s="5" t="n">
        <v>35.0</v>
      </c>
      <c r="L36" s="5" t="n">
        <v>26.0</v>
      </c>
      <c r="M36" s="5" t="n">
        <v>48.0</v>
      </c>
      <c r="N36" s="11" t="n">
        <f si="5" t="shared"/>
        <v>555.0</v>
      </c>
      <c r="O36" s="5" t="n">
        <v>11522.0</v>
      </c>
      <c r="P36" s="5" t="n">
        <v>7130.0</v>
      </c>
      <c r="Q36" s="11" t="n">
        <f si="2" t="shared"/>
        <v>507.0</v>
      </c>
      <c r="R36" s="6" t="n">
        <f si="0" t="shared"/>
        <v>14.063116370808679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90.0</v>
      </c>
      <c r="E37" s="5" t="n">
        <v>37.0</v>
      </c>
      <c r="F37" s="5" t="n">
        <v>44.0</v>
      </c>
      <c r="G37" s="5" t="n">
        <v>24.0</v>
      </c>
      <c r="H37" s="5" t="n">
        <v>119.0</v>
      </c>
      <c r="I37" s="5" t="n">
        <v>153.0</v>
      </c>
      <c r="J37" s="5" t="n">
        <v>62.0</v>
      </c>
      <c r="K37" s="5" t="n">
        <v>62.0</v>
      </c>
      <c r="L37" s="5" t="n">
        <v>30.0</v>
      </c>
      <c r="M37" s="5" t="n">
        <v>76.0</v>
      </c>
      <c r="N37" s="11" t="n">
        <f si="5" t="shared"/>
        <v>697.0</v>
      </c>
      <c r="O37" s="5" t="n">
        <v>25033.0</v>
      </c>
      <c r="P37" s="5" t="n">
        <v>9132.0</v>
      </c>
      <c r="Q37" s="11" t="n">
        <f si="2" t="shared"/>
        <v>621.0</v>
      </c>
      <c r="R37" s="6" t="n">
        <f si="0" t="shared"/>
        <v>14.705314009661835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437.0</v>
      </c>
      <c r="E38" s="5" t="n">
        <f ref="E38:M38" si="8" t="shared">E39-E26-E27-E28-E29-E30-E31-E32-E33-E34-E35-E36-E37</f>
        <v>331.0</v>
      </c>
      <c r="F38" s="5" t="n">
        <f si="8" t="shared"/>
        <v>458.0</v>
      </c>
      <c r="G38" s="5" t="n">
        <f si="8" t="shared"/>
        <v>338.0</v>
      </c>
      <c r="H38" s="5" t="n">
        <f si="8" t="shared"/>
        <v>954.0</v>
      </c>
      <c r="I38" s="5" t="n">
        <f si="8" t="shared"/>
        <v>1045.0</v>
      </c>
      <c r="J38" s="5" t="n">
        <f si="8" t="shared"/>
        <v>482.0</v>
      </c>
      <c r="K38" s="5" t="n">
        <f si="8" t="shared"/>
        <v>319.0</v>
      </c>
      <c r="L38" s="5" t="n">
        <f si="8" t="shared"/>
        <v>166.0</v>
      </c>
      <c r="M38" s="5" t="n">
        <f si="8" t="shared"/>
        <v>857.0</v>
      </c>
      <c r="N38" s="11" t="n">
        <f si="5" t="shared"/>
        <v>5387.0</v>
      </c>
      <c r="O38" s="5" t="n">
        <f>O39-O26-O27-O28-O29-O30-O31-O32-O33-O34-O35-O36-O37</f>
        <v>97636.0</v>
      </c>
      <c r="P38" s="5" t="n">
        <f>P39-P26-P27-P28-P29-P30-P31-P32-P33-P34-P35-P36-P37</f>
        <v>58182.0</v>
      </c>
      <c r="Q38" s="11" t="n">
        <f si="2" t="shared"/>
        <v>4530.0</v>
      </c>
      <c r="R38" s="6" t="n">
        <f si="0" t="shared"/>
        <v>12.843708609271523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2035.0</v>
      </c>
      <c r="E39" s="5" t="n">
        <v>1981.0</v>
      </c>
      <c r="F39" s="5" t="n">
        <v>2752.0</v>
      </c>
      <c r="G39" s="5" t="n">
        <v>2690.0</v>
      </c>
      <c r="H39" s="5" t="n">
        <v>5625.0</v>
      </c>
      <c r="I39" s="5" t="n">
        <v>7803.0</v>
      </c>
      <c r="J39" s="5" t="n">
        <v>3678.0</v>
      </c>
      <c r="K39" s="5" t="n">
        <v>1614.0</v>
      </c>
      <c r="L39" s="5" t="n">
        <v>902.0</v>
      </c>
      <c r="M39" s="5" t="n">
        <v>3249.0</v>
      </c>
      <c r="N39" s="11" t="n">
        <f si="5" t="shared"/>
        <v>32329.0</v>
      </c>
      <c r="O39" s="5" t="n">
        <v>555998.0</v>
      </c>
      <c r="P39" s="5" t="n">
        <v>361191.0</v>
      </c>
      <c r="Q39" s="11" t="n">
        <f si="2" t="shared"/>
        <v>29080.0</v>
      </c>
      <c r="R39" s="6" t="n">
        <f si="0" t="shared"/>
        <v>12.420598349381018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529.0</v>
      </c>
      <c r="E40" s="5" t="n">
        <v>528.0</v>
      </c>
      <c r="F40" s="5" t="n">
        <v>780.0</v>
      </c>
      <c r="G40" s="5" t="n">
        <v>929.0</v>
      </c>
      <c r="H40" s="5" t="n">
        <v>2018.0</v>
      </c>
      <c r="I40" s="5" t="n">
        <v>2176.0</v>
      </c>
      <c r="J40" s="5" t="n">
        <v>553.0</v>
      </c>
      <c r="K40" s="5" t="n">
        <v>170.0</v>
      </c>
      <c r="L40" s="5" t="n">
        <v>91.0</v>
      </c>
      <c r="M40" s="5" t="n">
        <v>896.0</v>
      </c>
      <c r="N40" s="11" t="n">
        <f si="5" t="shared"/>
        <v>8670.0</v>
      </c>
      <c r="O40" s="5" t="n">
        <v>79801.0</v>
      </c>
      <c r="P40" s="5" t="n">
        <v>68795.0</v>
      </c>
      <c r="Q40" s="11" t="n">
        <f si="2" t="shared"/>
        <v>7774.0</v>
      </c>
      <c r="R40" s="6" t="n">
        <f si="0" t="shared"/>
        <v>8.8493696938513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81.0</v>
      </c>
      <c r="E41" s="5" t="n">
        <v>87.0</v>
      </c>
      <c r="F41" s="5" t="n">
        <v>173.0</v>
      </c>
      <c r="G41" s="5" t="n">
        <v>139.0</v>
      </c>
      <c r="H41" s="5" t="n">
        <v>289.0</v>
      </c>
      <c r="I41" s="5" t="n">
        <v>288.0</v>
      </c>
      <c r="J41" s="5" t="n">
        <v>106.0</v>
      </c>
      <c r="K41" s="5" t="n">
        <v>41.0</v>
      </c>
      <c r="L41" s="5" t="n">
        <v>27.0</v>
      </c>
      <c r="M41" s="5" t="n">
        <v>270.0</v>
      </c>
      <c r="N41" s="11" t="n">
        <f si="5" t="shared"/>
        <v>1501.0</v>
      </c>
      <c r="O41" s="5" t="n">
        <v>16648.0</v>
      </c>
      <c r="P41" s="5" t="n">
        <v>12108.0</v>
      </c>
      <c r="Q41" s="11" t="n">
        <f si="2" t="shared"/>
        <v>1231.0</v>
      </c>
      <c r="R41" s="6" t="n">
        <f si="0" t="shared"/>
        <v>9.835905767668562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43.0</v>
      </c>
      <c r="E42" s="5" t="n">
        <f ref="E42:M42" si="9" t="shared">E43-E40-E41</f>
        <v>8.0</v>
      </c>
      <c r="F42" s="5" t="n">
        <f si="9" t="shared"/>
        <v>4.0</v>
      </c>
      <c r="G42" s="5" t="n">
        <f si="9" t="shared"/>
        <v>11.0</v>
      </c>
      <c r="H42" s="5" t="n">
        <f si="9" t="shared"/>
        <v>31.0</v>
      </c>
      <c r="I42" s="5" t="n">
        <f si="9" t="shared"/>
        <v>41.0</v>
      </c>
      <c r="J42" s="5" t="n">
        <f si="9" t="shared"/>
        <v>25.0</v>
      </c>
      <c r="K42" s="5" t="n">
        <f si="9" t="shared"/>
        <v>15.0</v>
      </c>
      <c r="L42" s="5" t="n">
        <f si="9" t="shared"/>
        <v>12.0</v>
      </c>
      <c r="M42" s="5" t="n">
        <f si="9" t="shared"/>
        <v>21.0</v>
      </c>
      <c r="N42" s="11" t="n">
        <f si="5" t="shared"/>
        <v>211.0</v>
      </c>
      <c r="O42" s="5" t="n">
        <f>O43-O40-O41</f>
        <v>10444.0</v>
      </c>
      <c r="P42" s="5" t="n">
        <f>P43-P40-P41</f>
        <v>2803.0</v>
      </c>
      <c r="Q42" s="11" t="n">
        <f si="2" t="shared"/>
        <v>190.0</v>
      </c>
      <c r="R42" s="6" t="n">
        <f si="0" t="shared"/>
        <v>14.75263157894737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653.0</v>
      </c>
      <c r="E43" s="5" t="n">
        <v>623.0</v>
      </c>
      <c r="F43" s="5" t="n">
        <v>957.0</v>
      </c>
      <c r="G43" s="5" t="n">
        <v>1079.0</v>
      </c>
      <c r="H43" s="5" t="n">
        <v>2338.0</v>
      </c>
      <c r="I43" s="5" t="n">
        <v>2505.0</v>
      </c>
      <c r="J43" s="5" t="n">
        <v>684.0</v>
      </c>
      <c r="K43" s="5" t="n">
        <v>226.0</v>
      </c>
      <c r="L43" s="5" t="n">
        <v>130.0</v>
      </c>
      <c r="M43" s="5" t="n">
        <v>1187.0</v>
      </c>
      <c r="N43" s="11" t="n">
        <f si="5" t="shared"/>
        <v>10382.0</v>
      </c>
      <c r="O43" s="5" t="n">
        <v>106893.0</v>
      </c>
      <c r="P43" s="5" t="n">
        <v>83706.0</v>
      </c>
      <c r="Q43" s="11" t="n">
        <f si="2" t="shared"/>
        <v>9195.0</v>
      </c>
      <c r="R43" s="6" t="n">
        <f si="0" t="shared"/>
        <v>9.103425774877651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14.0</v>
      </c>
      <c r="E44" s="8" t="n">
        <v>15.0</v>
      </c>
      <c r="F44" s="8" t="n">
        <v>19.0</v>
      </c>
      <c r="G44" s="8" t="n">
        <v>11.0</v>
      </c>
      <c r="H44" s="8" t="n">
        <v>29.0</v>
      </c>
      <c r="I44" s="8" t="n">
        <v>41.0</v>
      </c>
      <c r="J44" s="8" t="n">
        <v>31.0</v>
      </c>
      <c r="K44" s="8" t="n">
        <v>31.0</v>
      </c>
      <c r="L44" s="8" t="n">
        <v>25.0</v>
      </c>
      <c r="M44" s="8" t="n">
        <v>45.0</v>
      </c>
      <c r="N44" s="11" t="n">
        <f si="5" t="shared"/>
        <v>261.0</v>
      </c>
      <c r="O44" s="8" t="n">
        <v>15812.0</v>
      </c>
      <c r="P44" s="8" t="n">
        <v>4666.0</v>
      </c>
      <c r="Q44" s="11" t="n">
        <f si="2" t="shared"/>
        <v>216.0</v>
      </c>
      <c r="R44" s="6" t="n">
        <f si="0" t="shared"/>
        <v>21.60185185185185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16.0</v>
      </c>
      <c r="E45" s="8" t="n">
        <f ref="E45:M45" si="10" t="shared">E46-E44</f>
        <v>3.0</v>
      </c>
      <c r="F45" s="8" t="n">
        <f si="10" t="shared"/>
        <v>14.0</v>
      </c>
      <c r="G45" s="8" t="n">
        <f si="10" t="shared"/>
        <v>20.0</v>
      </c>
      <c r="H45" s="8" t="n">
        <f si="10" t="shared"/>
        <v>107.0</v>
      </c>
      <c r="I45" s="8" t="n">
        <f si="10" t="shared"/>
        <v>73.0</v>
      </c>
      <c r="J45" s="8" t="n">
        <f si="10" t="shared"/>
        <v>70.0</v>
      </c>
      <c r="K45" s="8" t="n">
        <f si="10" t="shared"/>
        <v>30.0</v>
      </c>
      <c r="L45" s="8" t="n">
        <f si="10" t="shared"/>
        <v>70.0</v>
      </c>
      <c r="M45" s="8" t="n">
        <f si="10" t="shared"/>
        <v>107.0</v>
      </c>
      <c r="N45" s="11" t="n">
        <f si="5" t="shared"/>
        <v>510.0</v>
      </c>
      <c r="O45" s="8" t="n">
        <f>O46-O44</f>
        <v>63589.0</v>
      </c>
      <c r="P45" s="8" t="n">
        <f>P46-P44</f>
        <v>10168.0</v>
      </c>
      <c r="Q45" s="11" t="n">
        <f si="2" t="shared"/>
        <v>403.0</v>
      </c>
      <c r="R45" s="6" t="n">
        <f si="0" t="shared"/>
        <v>25.23076923076923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30.0</v>
      </c>
      <c r="E46" s="8" t="n">
        <v>18.0</v>
      </c>
      <c r="F46" s="8" t="n">
        <v>33.0</v>
      </c>
      <c r="G46" s="8" t="n">
        <v>31.0</v>
      </c>
      <c r="H46" s="8" t="n">
        <v>136.0</v>
      </c>
      <c r="I46" s="8" t="n">
        <v>114.0</v>
      </c>
      <c r="J46" s="8" t="n">
        <v>101.0</v>
      </c>
      <c r="K46" s="8" t="n">
        <v>61.0</v>
      </c>
      <c r="L46" s="8" t="n">
        <v>95.0</v>
      </c>
      <c r="M46" s="8" t="n">
        <v>152.0</v>
      </c>
      <c r="N46" s="11" t="n">
        <f si="5" t="shared"/>
        <v>771.0</v>
      </c>
      <c r="O46" s="8" t="n">
        <v>79401.0</v>
      </c>
      <c r="P46" s="8" t="n">
        <v>14834.0</v>
      </c>
      <c r="Q46" s="11" t="n">
        <f si="2" t="shared"/>
        <v>619.0</v>
      </c>
      <c r="R46" s="6" t="n">
        <f si="0" t="shared"/>
        <v>23.964458804523424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21.0</v>
      </c>
      <c r="E47" s="5" t="n">
        <v>37.0</v>
      </c>
      <c r="F47" s="5" t="n">
        <v>40.0</v>
      </c>
      <c r="G47" s="5" t="n">
        <v>34.0</v>
      </c>
      <c r="H47" s="5" t="n">
        <v>83.0</v>
      </c>
      <c r="I47" s="5" t="n">
        <v>102.0</v>
      </c>
      <c r="J47" s="5" t="n">
        <v>38.0</v>
      </c>
      <c r="K47" s="5" t="n">
        <v>18.0</v>
      </c>
      <c r="L47" s="5" t="n">
        <v>20.0</v>
      </c>
      <c r="M47" s="5" t="n">
        <v>66.0</v>
      </c>
      <c r="N47" s="11" t="n">
        <f si="5" t="shared"/>
        <v>459.0</v>
      </c>
      <c r="O47" s="5" t="n">
        <v>10937.0</v>
      </c>
      <c r="P47" s="5" t="n">
        <v>5121.0</v>
      </c>
      <c r="Q47" s="11" t="n">
        <f si="2" t="shared"/>
        <v>393.0</v>
      </c>
      <c r="R47" s="6" t="n">
        <f si="0" t="shared"/>
        <v>13.030534351145038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50059.0</v>
      </c>
      <c r="E48" s="5" t="n">
        <f ref="E48:M48" si="11" t="shared">E47+E46+E43+E39+E25+E18</f>
        <v>97365.0</v>
      </c>
      <c r="F48" s="5" t="n">
        <f si="11" t="shared"/>
        <v>147084.0</v>
      </c>
      <c r="G48" s="5" t="n">
        <f si="11" t="shared"/>
        <v>97863.0</v>
      </c>
      <c r="H48" s="5" t="n">
        <f si="11" t="shared"/>
        <v>109810.0</v>
      </c>
      <c r="I48" s="5" t="n">
        <f si="11" t="shared"/>
        <v>69041.0</v>
      </c>
      <c r="J48" s="5" t="n">
        <f si="11" t="shared"/>
        <v>19563.0</v>
      </c>
      <c r="K48" s="5" t="n">
        <f si="11" t="shared"/>
        <v>11481.0</v>
      </c>
      <c r="L48" s="5" t="n">
        <f si="11" t="shared"/>
        <v>11655.0</v>
      </c>
      <c r="M48" s="5" t="n">
        <f si="11" t="shared"/>
        <v>80919.0</v>
      </c>
      <c r="N48" s="11" t="n">
        <f si="5" t="shared"/>
        <v>694840.0</v>
      </c>
      <c r="O48" s="5" t="n">
        <f>O47+O46+O43+O39+O25+O18</f>
        <v>3.6075755E7</v>
      </c>
      <c r="P48" s="5" t="n">
        <f>P47+P46+P43+P39+P25+P18</f>
        <v>4299361.0</v>
      </c>
      <c r="Q48" s="11" t="n">
        <f si="2" t="shared"/>
        <v>613921.0</v>
      </c>
      <c r="R48" s="6" t="n">
        <f si="0" t="shared"/>
        <v>7.003117664976438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7.204392378101433</v>
      </c>
      <c r="E49" s="6" t="n">
        <f ref="E49" si="13" t="shared">E48/$N$48*100</f>
        <v>14.012578435323238</v>
      </c>
      <c r="F49" s="6" t="n">
        <f ref="F49" si="14" t="shared">F48/$N$48*100</f>
        <v>21.16803868516493</v>
      </c>
      <c r="G49" s="6" t="n">
        <f ref="G49" si="15" t="shared">G48/$N$48*100</f>
        <v>14.084249611421335</v>
      </c>
      <c r="H49" s="6" t="n">
        <f ref="H49" si="16" t="shared">H48/$N$48*100</f>
        <v>15.803638247654137</v>
      </c>
      <c r="I49" s="6" t="n">
        <f ref="I49" si="17" t="shared">I48/$N$48*100</f>
        <v>9.93624431523804</v>
      </c>
      <c r="J49" s="6" t="n">
        <f ref="J49" si="18" t="shared">J48/$N$48*100</f>
        <v>2.8154683092510506</v>
      </c>
      <c r="K49" s="6" t="n">
        <f ref="K49" si="19" t="shared">K48/$N$48*100</f>
        <v>1.652322836912095</v>
      </c>
      <c r="L49" s="6" t="n">
        <f ref="L49" si="20" t="shared">L48/$N$48*100</f>
        <v>1.67736457313914</v>
      </c>
      <c r="M49" s="6" t="n">
        <f ref="M49" si="21" t="shared">M48/$N$48*100</f>
        <v>11.6457026077946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