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<sst xmlns="http://schemas.openxmlformats.org/spreadsheetml/2006/main" count="109" uniqueCount="64">
  <si>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</si>
  <si>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</si>
  <si>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</si>
  <si>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</si>
  <si>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</si>
  <si>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</si>
  <si>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</si>
  <si>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</si>
  <si>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</si>
  <si>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</si>
  <si>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</si>
  <si>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</si>
  <si>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</si>
  <si>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</si>
  <si>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</si>
  <si>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</si>
  <si>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</si>
  <si>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</si>
  <si>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</si>
  <si>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</si>
  <si>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</si>
  <si>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</si>
  <si>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</si>
  <si>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</si>
  <si>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</si>
  <si>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</si>
  <si>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</si>
  <si>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</si>
  <si>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</si>
  <si>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</si>
  <si>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</si>
  <si>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</si>
  <si>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</si>
  <si>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</si>
  <si>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</si>
  <si>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</si>
  <si>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</si>
  <si>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</si>
  <si>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</si>
  <si>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</si>
  <si>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</si>
  <si>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</si>
  <si>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</si>
  <si>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</si>
  <si>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</si>
  <si>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</si>
  <si>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</si>
  <si>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</si>
  <si>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</si>
  <si>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</si>
  <si>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</si>
  <si>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</si>
  <si>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</si>
  <si>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</si>
  <si>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</si>
  <si>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</si>
  <si>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</si>
  <si>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</si>
  <si>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</si>
  <si>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</si>
  <si>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</si>
  <si>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</si>
  <si>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表1-5 115年1至5月來臺旅客人次－按年齡分
Table 1-5 Visitor Arrivals by Age,
January-May,2026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</si>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</sst>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16408.0</v>
      </c>
      <c r="E3" s="2" t="n">
        <v>24751.0</v>
      </c>
      <c r="F3" s="2" t="n">
        <v>83986.0</v>
      </c>
      <c r="G3" s="2" t="n">
        <v>126493.0</v>
      </c>
      <c r="H3" s="2" t="n">
        <v>87666.0</v>
      </c>
      <c r="I3" s="2" t="n">
        <v>63790.0</v>
      </c>
      <c r="J3" s="2" t="n">
        <v>77070.0</v>
      </c>
      <c r="K3" s="2" t="n">
        <f>SUM(D3:J3)</f>
        <v>480164.0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7009.0</v>
      </c>
      <c r="E4" s="2" t="n">
        <v>9468.0</v>
      </c>
      <c r="F4" s="2" t="n">
        <v>62526.0</v>
      </c>
      <c r="G4" s="2" t="n">
        <v>71437.0</v>
      </c>
      <c r="H4" s="2" t="n">
        <v>56760.0</v>
      </c>
      <c r="I4" s="2" t="n">
        <v>30658.0</v>
      </c>
      <c r="J4" s="2" t="n">
        <v>22207.0</v>
      </c>
      <c r="K4" s="2" t="n">
        <f ref="K4:K48" si="0" t="shared">SUM(D4:J4)</f>
        <v>260065.0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13268.0</v>
      </c>
      <c r="E5" s="2" t="n">
        <v>34280.0</v>
      </c>
      <c r="F5" s="2" t="n">
        <v>108768.0</v>
      </c>
      <c r="G5" s="2" t="n">
        <v>80060.0</v>
      </c>
      <c r="H5" s="2" t="n">
        <v>90066.0</v>
      </c>
      <c r="I5" s="2" t="n">
        <v>120654.0</v>
      </c>
      <c r="J5" s="2" t="n">
        <v>136796.0</v>
      </c>
      <c r="K5" s="2" t="n">
        <f si="0" t="shared"/>
        <v>583892.0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10713.0</v>
      </c>
      <c r="E6" s="2" t="n">
        <v>33547.0</v>
      </c>
      <c r="F6" s="2" t="n">
        <v>82077.0</v>
      </c>
      <c r="G6" s="2" t="n">
        <v>95912.0</v>
      </c>
      <c r="H6" s="2" t="n">
        <v>84708.0</v>
      </c>
      <c r="I6" s="2" t="n">
        <v>90316.0</v>
      </c>
      <c r="J6" s="2" t="n">
        <v>85065.0</v>
      </c>
      <c r="K6" s="2" t="n">
        <f si="0" t="shared"/>
        <v>482338.0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631.0</v>
      </c>
      <c r="E7" s="2" t="n">
        <v>623.0</v>
      </c>
      <c r="F7" s="2" t="n">
        <v>3774.0</v>
      </c>
      <c r="G7" s="2" t="n">
        <v>6643.0</v>
      </c>
      <c r="H7" s="2" t="n">
        <v>4606.0</v>
      </c>
      <c r="I7" s="2" t="n">
        <v>2328.0</v>
      </c>
      <c r="J7" s="2" t="n">
        <v>1305.0</v>
      </c>
      <c r="K7" s="2" t="n">
        <f si="0" t="shared"/>
        <v>19910.0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433.0</v>
      </c>
      <c r="E8" s="2" t="n">
        <v>373.0</v>
      </c>
      <c r="F8" s="2" t="n">
        <v>3553.0</v>
      </c>
      <c r="G8" s="2" t="n">
        <v>3263.0</v>
      </c>
      <c r="H8" s="2" t="n">
        <v>2429.0</v>
      </c>
      <c r="I8" s="2" t="n">
        <v>1615.0</v>
      </c>
      <c r="J8" s="2" t="n">
        <v>1849.0</v>
      </c>
      <c r="K8" s="2" t="n">
        <f si="0" t="shared"/>
        <v>13515.0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5670.0</v>
      </c>
      <c r="E9" s="2" t="n">
        <v>9039.0</v>
      </c>
      <c r="F9" s="2" t="n">
        <v>38904.0</v>
      </c>
      <c r="G9" s="2" t="n">
        <v>38987.0</v>
      </c>
      <c r="H9" s="2" t="n">
        <v>25273.0</v>
      </c>
      <c r="I9" s="2" t="n">
        <v>22293.0</v>
      </c>
      <c r="J9" s="2" t="n">
        <v>20260.0</v>
      </c>
      <c r="K9" s="2" t="n">
        <f si="0" t="shared"/>
        <v>160426.0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8699.0</v>
      </c>
      <c r="E10" s="2" t="n">
        <v>6066.0</v>
      </c>
      <c r="F10" s="2" t="n">
        <v>25079.0</v>
      </c>
      <c r="G10" s="2" t="n">
        <v>44396.0</v>
      </c>
      <c r="H10" s="2" t="n">
        <v>32746.0</v>
      </c>
      <c r="I10" s="2" t="n">
        <v>30329.0</v>
      </c>
      <c r="J10" s="2" t="n">
        <v>30186.0</v>
      </c>
      <c r="K10" s="2" t="n">
        <f si="0" t="shared"/>
        <v>177501.0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2215.0</v>
      </c>
      <c r="E11" s="2" t="n">
        <v>4998.0</v>
      </c>
      <c r="F11" s="2" t="n">
        <v>36148.0</v>
      </c>
      <c r="G11" s="2" t="n">
        <v>29236.0</v>
      </c>
      <c r="H11" s="2" t="n">
        <v>18506.0</v>
      </c>
      <c r="I11" s="2" t="n">
        <v>9021.0</v>
      </c>
      <c r="J11" s="2" t="n">
        <v>6860.0</v>
      </c>
      <c r="K11" s="2" t="n">
        <f si="0" t="shared"/>
        <v>106984.0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12630.0</v>
      </c>
      <c r="E12" s="2" t="n">
        <v>16271.0</v>
      </c>
      <c r="F12" s="2" t="n">
        <v>84947.0</v>
      </c>
      <c r="G12" s="2" t="n">
        <v>120853.0</v>
      </c>
      <c r="H12" s="2" t="n">
        <v>49488.0</v>
      </c>
      <c r="I12" s="2" t="n">
        <v>30528.0</v>
      </c>
      <c r="J12" s="2" t="n">
        <v>30731.0</v>
      </c>
      <c r="K12" s="2" t="n">
        <f si="0" t="shared"/>
        <v>345448.0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2990.0</v>
      </c>
      <c r="E13" s="2" t="n">
        <v>5611.0</v>
      </c>
      <c r="F13" s="2" t="n">
        <v>48953.0</v>
      </c>
      <c r="G13" s="2" t="n">
        <v>63760.0</v>
      </c>
      <c r="H13" s="2" t="n">
        <v>33285.0</v>
      </c>
      <c r="I13" s="2" t="n">
        <v>18251.0</v>
      </c>
      <c r="J13" s="2" t="n">
        <v>12932.0</v>
      </c>
      <c r="K13" s="2" t="n">
        <f si="0" t="shared"/>
        <v>185782.0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2444.0</v>
      </c>
      <c r="E14" s="2" t="n">
        <v>9907.0</v>
      </c>
      <c r="F14" s="2" t="n">
        <v>71411.0</v>
      </c>
      <c r="G14" s="2" t="n">
        <v>63710.0</v>
      </c>
      <c r="H14" s="2" t="n">
        <v>31304.0</v>
      </c>
      <c r="I14" s="2" t="n">
        <v>12358.0</v>
      </c>
      <c r="J14" s="2" t="n">
        <v>10033.0</v>
      </c>
      <c r="K14" s="2" t="n">
        <f si="0" t="shared"/>
        <v>201167.0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451.0</v>
      </c>
      <c r="E15" s="2" t="n">
        <f ref="E15:J15" si="1" t="shared">E16-E9-E10-E11-E12-E13-E14</f>
        <v>732.0</v>
      </c>
      <c r="F15" s="2" t="n">
        <f si="1" t="shared"/>
        <v>3035.0</v>
      </c>
      <c r="G15" s="2" t="n">
        <f si="1" t="shared"/>
        <v>3242.0</v>
      </c>
      <c r="H15" s="2" t="n">
        <f si="1" t="shared"/>
        <v>2443.0</v>
      </c>
      <c r="I15" s="2" t="n">
        <f si="1" t="shared"/>
        <v>1534.0</v>
      </c>
      <c r="J15" s="2" t="n">
        <f si="1" t="shared"/>
        <v>1710.0</v>
      </c>
      <c r="K15" s="2" t="n">
        <f si="0" t="shared"/>
        <v>13147.0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35099.0</v>
      </c>
      <c r="E16" s="2" t="n">
        <v>52624.0</v>
      </c>
      <c r="F16" s="2" t="n">
        <v>308477.0</v>
      </c>
      <c r="G16" s="2" t="n">
        <v>364184.0</v>
      </c>
      <c r="H16" s="2" t="n">
        <v>193045.0</v>
      </c>
      <c r="I16" s="2" t="n">
        <v>124314.0</v>
      </c>
      <c r="J16" s="2" t="n">
        <v>112712.0</v>
      </c>
      <c r="K16" s="2" t="n">
        <f si="0" t="shared"/>
        <v>1190455.0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451.0</v>
      </c>
      <c r="E17" s="2" t="n">
        <f ref="E17:J17" si="2" t="shared">E18-E16-E3-E4-E5-E6-E7-E8</f>
        <v>550.0</v>
      </c>
      <c r="F17" s="2" t="n">
        <f si="2" t="shared"/>
        <v>2589.0</v>
      </c>
      <c r="G17" s="2" t="n">
        <f si="2" t="shared"/>
        <v>2719.0</v>
      </c>
      <c r="H17" s="2" t="n">
        <f si="2" t="shared"/>
        <v>2208.0</v>
      </c>
      <c r="I17" s="2" t="n">
        <f si="2" t="shared"/>
        <v>1628.0</v>
      </c>
      <c r="J17" s="2" t="n">
        <f si="2" t="shared"/>
        <v>1289.0</v>
      </c>
      <c r="K17" s="2" t="n">
        <f si="0" t="shared"/>
        <v>11434.0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84012.0</v>
      </c>
      <c r="E18" s="2" t="n">
        <v>156216.0</v>
      </c>
      <c r="F18" s="2" t="n">
        <v>655750.0</v>
      </c>
      <c r="G18" s="2" t="n">
        <v>750711.0</v>
      </c>
      <c r="H18" s="2" t="n">
        <v>521488.0</v>
      </c>
      <c r="I18" s="2" t="n">
        <v>435303.0</v>
      </c>
      <c r="J18" s="2" t="n">
        <v>438293.0</v>
      </c>
      <c r="K18" s="2" t="n">
        <f si="0" t="shared"/>
        <v>3041773.0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2966.0</v>
      </c>
      <c r="E19" s="2" t="n">
        <v>3022.0</v>
      </c>
      <c r="F19" s="2" t="n">
        <v>6861.0</v>
      </c>
      <c r="G19" s="2" t="n">
        <v>11181.0</v>
      </c>
      <c r="H19" s="2" t="n">
        <v>9023.0</v>
      </c>
      <c r="I19" s="2" t="n">
        <v>8116.0</v>
      </c>
      <c r="J19" s="2" t="n">
        <v>13820.0</v>
      </c>
      <c r="K19" s="2" t="n">
        <f si="0" t="shared"/>
        <v>54989.0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15239.0</v>
      </c>
      <c r="E20" s="2" t="n">
        <v>17589.0</v>
      </c>
      <c r="F20" s="2" t="n">
        <v>44633.0</v>
      </c>
      <c r="G20" s="2" t="n">
        <v>63111.0</v>
      </c>
      <c r="H20" s="2" t="n">
        <v>51918.0</v>
      </c>
      <c r="I20" s="2" t="n">
        <v>52010.0</v>
      </c>
      <c r="J20" s="2" t="n">
        <v>75018.0</v>
      </c>
      <c r="K20" s="2" t="n">
        <f si="0" t="shared"/>
        <v>319518.0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59.0</v>
      </c>
      <c r="E21" s="2" t="n">
        <v>118.0</v>
      </c>
      <c r="F21" s="2" t="n">
        <v>411.0</v>
      </c>
      <c r="G21" s="2" t="n">
        <v>673.0</v>
      </c>
      <c r="H21" s="2" t="n">
        <v>471.0</v>
      </c>
      <c r="I21" s="2" t="n">
        <v>363.0</v>
      </c>
      <c r="J21" s="2" t="n">
        <v>460.0</v>
      </c>
      <c r="K21" s="2" t="n">
        <f si="0" t="shared"/>
        <v>2555.0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72.0</v>
      </c>
      <c r="E22" s="2" t="n">
        <v>155.0</v>
      </c>
      <c r="F22" s="2" t="n">
        <v>329.0</v>
      </c>
      <c r="G22" s="2" t="n">
        <v>592.0</v>
      </c>
      <c r="H22" s="2" t="n">
        <v>569.0</v>
      </c>
      <c r="I22" s="2" t="n">
        <v>333.0</v>
      </c>
      <c r="J22" s="2" t="n">
        <v>466.0</v>
      </c>
      <c r="K22" s="2" t="n">
        <f si="0" t="shared"/>
        <v>2516.0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9.0</v>
      </c>
      <c r="E23" s="2" t="n">
        <v>37.0</v>
      </c>
      <c r="F23" s="2" t="n">
        <v>138.0</v>
      </c>
      <c r="G23" s="2" t="n">
        <v>148.0</v>
      </c>
      <c r="H23" s="2" t="n">
        <v>130.0</v>
      </c>
      <c r="I23" s="2" t="n">
        <v>80.0</v>
      </c>
      <c r="J23" s="2" t="n">
        <v>127.0</v>
      </c>
      <c r="K23" s="2" t="n">
        <f si="0" t="shared"/>
        <v>669.0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102.0</v>
      </c>
      <c r="E24" s="2" t="n">
        <f ref="E24:J24" si="3" t="shared">E25-E19-E20-E21-E22-E23</f>
        <v>160.0</v>
      </c>
      <c r="F24" s="2" t="n">
        <f si="3" t="shared"/>
        <v>1383.0</v>
      </c>
      <c r="G24" s="2" t="n">
        <f si="3" t="shared"/>
        <v>1847.0</v>
      </c>
      <c r="H24" s="2" t="n">
        <f si="3" t="shared"/>
        <v>1017.0</v>
      </c>
      <c r="I24" s="2" t="n">
        <f si="3" t="shared"/>
        <v>654.0</v>
      </c>
      <c r="J24" s="2" t="n">
        <f si="3" t="shared"/>
        <v>677.0</v>
      </c>
      <c r="K24" s="2" t="n">
        <f si="0" t="shared"/>
        <v>5840.0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18447.0</v>
      </c>
      <c r="E25" s="2" t="n">
        <v>21081.0</v>
      </c>
      <c r="F25" s="2" t="n">
        <v>53755.0</v>
      </c>
      <c r="G25" s="2" t="n">
        <v>77552.0</v>
      </c>
      <c r="H25" s="2" t="n">
        <v>63128.0</v>
      </c>
      <c r="I25" s="2" t="n">
        <v>61556.0</v>
      </c>
      <c r="J25" s="2" t="n">
        <v>90568.0</v>
      </c>
      <c r="K25" s="2" t="n">
        <f si="0" t="shared"/>
        <v>386087.0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129.0</v>
      </c>
      <c r="E26" s="2" t="n">
        <v>133.0</v>
      </c>
      <c r="F26" s="2" t="n">
        <v>876.0</v>
      </c>
      <c r="G26" s="2" t="n">
        <v>1101.0</v>
      </c>
      <c r="H26" s="2" t="n">
        <v>708.0</v>
      </c>
      <c r="I26" s="2" t="n">
        <v>571.0</v>
      </c>
      <c r="J26" s="2" t="n">
        <v>656.0</v>
      </c>
      <c r="K26" s="2" t="n">
        <f si="0" t="shared"/>
        <v>4174.0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565.0</v>
      </c>
      <c r="E27" s="2" t="n">
        <v>756.0</v>
      </c>
      <c r="F27" s="2" t="n">
        <v>6494.0</v>
      </c>
      <c r="G27" s="2" t="n">
        <v>4991.0</v>
      </c>
      <c r="H27" s="2" t="n">
        <v>3428.0</v>
      </c>
      <c r="I27" s="2" t="n">
        <v>3097.0</v>
      </c>
      <c r="J27" s="2" t="n">
        <v>4525.0</v>
      </c>
      <c r="K27" s="2" t="n">
        <f si="0" t="shared"/>
        <v>23856.0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1175.0</v>
      </c>
      <c r="E28" s="2" t="n">
        <v>1045.0</v>
      </c>
      <c r="F28" s="2" t="n">
        <v>7244.0</v>
      </c>
      <c r="G28" s="2" t="n">
        <v>9294.0</v>
      </c>
      <c r="H28" s="2" t="n">
        <v>6088.0</v>
      </c>
      <c r="I28" s="2" t="n">
        <v>5912.0</v>
      </c>
      <c r="J28" s="2" t="n">
        <v>10481.0</v>
      </c>
      <c r="K28" s="2" t="n">
        <f si="0" t="shared"/>
        <v>41239.0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144.0</v>
      </c>
      <c r="E29" s="2" t="n">
        <v>167.0</v>
      </c>
      <c r="F29" s="2" t="n">
        <v>1585.0</v>
      </c>
      <c r="G29" s="2" t="n">
        <v>2164.0</v>
      </c>
      <c r="H29" s="2" t="n">
        <v>1753.0</v>
      </c>
      <c r="I29" s="2" t="n">
        <v>1617.0</v>
      </c>
      <c r="J29" s="2" t="n">
        <v>2064.0</v>
      </c>
      <c r="K29" s="2" t="n">
        <f si="0" t="shared"/>
        <v>9494.0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391.0</v>
      </c>
      <c r="E30" s="2" t="n">
        <v>336.0</v>
      </c>
      <c r="F30" s="2" t="n">
        <v>2297.0</v>
      </c>
      <c r="G30" s="2" t="n">
        <v>3477.0</v>
      </c>
      <c r="H30" s="2" t="n">
        <v>2010.0</v>
      </c>
      <c r="I30" s="2" t="n">
        <v>1776.0</v>
      </c>
      <c r="J30" s="2" t="n">
        <v>1937.0</v>
      </c>
      <c r="K30" s="2" t="n">
        <f si="0" t="shared"/>
        <v>12224.0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206.0</v>
      </c>
      <c r="E31" s="2" t="n">
        <v>229.0</v>
      </c>
      <c r="F31" s="2" t="n">
        <v>1200.0</v>
      </c>
      <c r="G31" s="2" t="n">
        <v>1808.0</v>
      </c>
      <c r="H31" s="2" t="n">
        <v>1229.0</v>
      </c>
      <c r="I31" s="2" t="n">
        <v>1125.0</v>
      </c>
      <c r="J31" s="2" t="n">
        <v>1665.0</v>
      </c>
      <c r="K31" s="2" t="n">
        <f si="0" t="shared"/>
        <v>7462.0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97.0</v>
      </c>
      <c r="E32" s="2" t="n">
        <v>119.0</v>
      </c>
      <c r="F32" s="2" t="n">
        <v>1228.0</v>
      </c>
      <c r="G32" s="2" t="n">
        <v>1646.0</v>
      </c>
      <c r="H32" s="2" t="n">
        <v>1220.0</v>
      </c>
      <c r="I32" s="2" t="n">
        <v>835.0</v>
      </c>
      <c r="J32" s="2" t="n">
        <v>1191.0</v>
      </c>
      <c r="K32" s="2" t="n">
        <f si="0" t="shared"/>
        <v>6336.0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913.0</v>
      </c>
      <c r="E33" s="2" t="n">
        <v>780.0</v>
      </c>
      <c r="F33" s="2" t="n">
        <v>5400.0</v>
      </c>
      <c r="G33" s="2" t="n">
        <v>8661.0</v>
      </c>
      <c r="H33" s="2" t="n">
        <v>5859.0</v>
      </c>
      <c r="I33" s="2" t="n">
        <v>4647.0</v>
      </c>
      <c r="J33" s="2" t="n">
        <v>7683.0</v>
      </c>
      <c r="K33" s="2" t="n">
        <f si="0" t="shared"/>
        <v>33943.0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91.0</v>
      </c>
      <c r="E34" s="2" t="n">
        <v>101.0</v>
      </c>
      <c r="F34" s="2" t="n">
        <v>1008.0</v>
      </c>
      <c r="G34" s="2" t="n">
        <v>1410.0</v>
      </c>
      <c r="H34" s="2" t="n">
        <v>758.0</v>
      </c>
      <c r="I34" s="2" t="n">
        <v>733.0</v>
      </c>
      <c r="J34" s="2" t="n">
        <v>1110.0</v>
      </c>
      <c r="K34" s="2" t="n">
        <f si="0" t="shared"/>
        <v>5211.0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4.0</v>
      </c>
      <c r="E35" s="2" t="n">
        <v>5.0</v>
      </c>
      <c r="F35" s="2" t="n">
        <v>130.0</v>
      </c>
      <c r="G35" s="2" t="n">
        <v>207.0</v>
      </c>
      <c r="H35" s="2" t="n">
        <v>193.0</v>
      </c>
      <c r="I35" s="2" t="n">
        <v>114.0</v>
      </c>
      <c r="J35" s="2" t="n">
        <v>106.0</v>
      </c>
      <c r="K35" s="2" t="n">
        <f si="0" t="shared"/>
        <v>759.0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108.0</v>
      </c>
      <c r="E36" s="2" t="n">
        <v>92.0</v>
      </c>
      <c r="F36" s="2" t="n">
        <v>689.0</v>
      </c>
      <c r="G36" s="2" t="n">
        <v>769.0</v>
      </c>
      <c r="H36" s="2" t="n">
        <v>577.0</v>
      </c>
      <c r="I36" s="2" t="n">
        <v>549.0</v>
      </c>
      <c r="J36" s="2" t="n">
        <v>653.0</v>
      </c>
      <c r="K36" s="2" t="n">
        <f si="0" t="shared"/>
        <v>3437.0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84.0</v>
      </c>
      <c r="E37" s="2" t="n">
        <v>199.0</v>
      </c>
      <c r="F37" s="2" t="n">
        <v>696.0</v>
      </c>
      <c r="G37" s="2" t="n">
        <v>1090.0</v>
      </c>
      <c r="H37" s="2" t="n">
        <v>867.0</v>
      </c>
      <c r="I37" s="2" t="n">
        <v>509.0</v>
      </c>
      <c r="J37" s="2" t="n">
        <v>400.0</v>
      </c>
      <c r="K37" s="2" t="n">
        <f si="0" t="shared"/>
        <v>3845.0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773.0</v>
      </c>
      <c r="E38" s="2" t="n">
        <f ref="E38:J38" si="4" t="shared">E39-E26-E27-E28-E29-E30-E31-E32-E33-E34-E35-E36-E37</f>
        <v>1000.0</v>
      </c>
      <c r="F38" s="2" t="n">
        <f si="4" t="shared"/>
        <v>6014.0</v>
      </c>
      <c r="G38" s="2" t="n">
        <f si="4" t="shared"/>
        <v>7830.0</v>
      </c>
      <c r="H38" s="2" t="n">
        <f si="4" t="shared"/>
        <v>6342.0</v>
      </c>
      <c r="I38" s="2" t="n">
        <f si="4" t="shared"/>
        <v>4752.0</v>
      </c>
      <c r="J38" s="2" t="n">
        <f si="4" t="shared"/>
        <v>3712.0</v>
      </c>
      <c r="K38" s="2" t="n">
        <f si="0" t="shared"/>
        <v>30423.0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4680.0</v>
      </c>
      <c r="E39" s="2" t="n">
        <v>4962.0</v>
      </c>
      <c r="F39" s="2" t="n">
        <v>34861.0</v>
      </c>
      <c r="G39" s="2" t="n">
        <v>44448.0</v>
      </c>
      <c r="H39" s="2" t="n">
        <v>31032.0</v>
      </c>
      <c r="I39" s="2" t="n">
        <v>26237.0</v>
      </c>
      <c r="J39" s="2" t="n">
        <v>36183.0</v>
      </c>
      <c r="K39" s="2" t="n">
        <f si="0" t="shared"/>
        <v>182403.0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3588.0</v>
      </c>
      <c r="E40" s="2" t="n">
        <v>4244.0</v>
      </c>
      <c r="F40" s="2" t="n">
        <v>7539.0</v>
      </c>
      <c r="G40" s="2" t="n">
        <v>11290.0</v>
      </c>
      <c r="H40" s="2" t="n">
        <v>10829.0</v>
      </c>
      <c r="I40" s="2" t="n">
        <v>7584.0</v>
      </c>
      <c r="J40" s="2" t="n">
        <v>11617.0</v>
      </c>
      <c r="K40" s="2" t="n">
        <f si="0" t="shared"/>
        <v>56691.0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488.0</v>
      </c>
      <c r="E41" s="2" t="n">
        <v>655.0</v>
      </c>
      <c r="F41" s="2" t="n">
        <v>951.0</v>
      </c>
      <c r="G41" s="2" t="n">
        <v>1339.0</v>
      </c>
      <c r="H41" s="2" t="n">
        <v>1487.0</v>
      </c>
      <c r="I41" s="2" t="n">
        <v>1246.0</v>
      </c>
      <c r="J41" s="2" t="n">
        <v>1503.0</v>
      </c>
      <c r="K41" s="2" t="n">
        <f si="0" t="shared"/>
        <v>7669.0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28.0</v>
      </c>
      <c r="E42" s="2" t="n">
        <f ref="E42:J42" si="5" t="shared">E43-E40-E41</f>
        <v>59.0</v>
      </c>
      <c r="F42" s="2" t="n">
        <f si="5" t="shared"/>
        <v>160.0</v>
      </c>
      <c r="G42" s="2" t="n">
        <f si="5" t="shared"/>
        <v>163.0</v>
      </c>
      <c r="H42" s="2" t="n">
        <f si="5" t="shared"/>
        <v>196.0</v>
      </c>
      <c r="I42" s="2" t="n">
        <f si="5" t="shared"/>
        <v>176.0</v>
      </c>
      <c r="J42" s="2" t="n">
        <f si="5" t="shared"/>
        <v>272.0</v>
      </c>
      <c r="K42" s="2" t="n">
        <f si="0" t="shared"/>
        <v>1054.0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4104.0</v>
      </c>
      <c r="E43" s="2" t="n">
        <v>4958.0</v>
      </c>
      <c r="F43" s="2" t="n">
        <v>8650.0</v>
      </c>
      <c r="G43" s="2" t="n">
        <v>12792.0</v>
      </c>
      <c r="H43" s="2" t="n">
        <v>12512.0</v>
      </c>
      <c r="I43" s="2" t="n">
        <v>9006.0</v>
      </c>
      <c r="J43" s="2" t="n">
        <v>13392.0</v>
      </c>
      <c r="K43" s="2" t="n">
        <f si="0" t="shared"/>
        <v>65414.0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34.0</v>
      </c>
      <c r="E44" s="2" t="n">
        <v>40.0</v>
      </c>
      <c r="F44" s="2" t="n">
        <v>222.0</v>
      </c>
      <c r="G44" s="2" t="n">
        <v>598.0</v>
      </c>
      <c r="H44" s="2" t="n">
        <v>484.0</v>
      </c>
      <c r="I44" s="2" t="n">
        <v>348.0</v>
      </c>
      <c r="J44" s="2" t="n">
        <v>265.0</v>
      </c>
      <c r="K44" s="2" t="n">
        <f si="0" t="shared"/>
        <v>1991.0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54.0</v>
      </c>
      <c r="E45" s="2" t="n">
        <f ref="E45:J45" si="6" t="shared">E46-E44</f>
        <v>54.0</v>
      </c>
      <c r="F45" s="2" t="n">
        <f si="6" t="shared"/>
        <v>549.0</v>
      </c>
      <c r="G45" s="2" t="n">
        <f si="6" t="shared"/>
        <v>912.0</v>
      </c>
      <c r="H45" s="2" t="n">
        <f si="6" t="shared"/>
        <v>629.0</v>
      </c>
      <c r="I45" s="2" t="n">
        <f si="6" t="shared"/>
        <v>357.0</v>
      </c>
      <c r="J45" s="2" t="n">
        <f si="6" t="shared"/>
        <v>225.0</v>
      </c>
      <c r="K45" s="2" t="n">
        <f si="0" t="shared"/>
        <v>2780.0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88.0</v>
      </c>
      <c r="E46" s="2" t="n">
        <v>94.0</v>
      </c>
      <c r="F46" s="2" t="n">
        <v>771.0</v>
      </c>
      <c r="G46" s="2" t="n">
        <v>1510.0</v>
      </c>
      <c r="H46" s="2" t="n">
        <v>1113.0</v>
      </c>
      <c r="I46" s="2" t="n">
        <v>705.0</v>
      </c>
      <c r="J46" s="2" t="n">
        <v>490.0</v>
      </c>
      <c r="K46" s="2" t="n">
        <f si="0" t="shared"/>
        <v>4771.0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725.0</v>
      </c>
      <c r="E47" s="2" t="n">
        <v>237.0</v>
      </c>
      <c r="F47" s="2" t="n">
        <v>349.0</v>
      </c>
      <c r="G47" s="2" t="n">
        <v>567.0</v>
      </c>
      <c r="H47" s="2" t="n">
        <v>485.0</v>
      </c>
      <c r="I47" s="2" t="n">
        <v>280.0</v>
      </c>
      <c r="J47" s="2" t="n">
        <v>350.0</v>
      </c>
      <c r="K47" s="2" t="n">
        <f si="0" t="shared"/>
        <v>2993.0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112056.0</v>
      </c>
      <c r="E48" s="2" t="n">
        <f ref="E48:J48" si="7" t="shared">E47+E46+E43+E39+E25+E18</f>
        <v>187548.0</v>
      </c>
      <c r="F48" s="2" t="n">
        <f si="7" t="shared"/>
        <v>754136.0</v>
      </c>
      <c r="G48" s="2" t="n">
        <f si="7" t="shared"/>
        <v>887580.0</v>
      </c>
      <c r="H48" s="2" t="n">
        <f si="7" t="shared"/>
        <v>629758.0</v>
      </c>
      <c r="I48" s="2" t="n">
        <f si="7" t="shared"/>
        <v>533087.0</v>
      </c>
      <c r="J48" s="2" t="n">
        <f si="7" t="shared"/>
        <v>579276.0</v>
      </c>
      <c r="K48" s="2" t="n">
        <f si="0" t="shared"/>
        <v>3683441.0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