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<sst xmlns="http://schemas.openxmlformats.org/spreadsheetml/2006/main" count="105" uniqueCount="56">
  <si>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</si>
  <si>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</si>
  <si>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</si>
  <si>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</si>
  <si>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</si>
  <si>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</si>
  <si>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</si>
  <si>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</si>
  <si>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</si>
  <si>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</si>
  <si>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</si>
  <si>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</si>
  <si>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</si>
  <si>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</si>
  <si>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</si>
  <si>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</si>
  <si>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</si>
  <si>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</si>
  <si>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</si>
  <si>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</si>
  <si>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</si>
  <si>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</si>
  <si>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</si>
  <si>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</si>
  <si>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</si>
  <si>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</si>
  <si>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</si>
  <si>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</si>
  <si>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</si>
  <si>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</si>
  <si>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</si>
  <si>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</si>
  <si>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</si>
  <si>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</si>
  <si>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</si>
  <si>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</si>
  <si>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</si>
  <si>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</si>
  <si>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</si>
  <si>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</si>
  <si>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</si>
  <si>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</si>
  <si>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</si>
  <si>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</si>
  <si>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</si>
  <si>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</si>
  <si>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</si>
  <si>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</si>
  <si>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</si>
  <si>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</si>
  <si>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表2-2 115年5月及1至5月中華民國國民出國人次及成長率－按目的地分
Table 2-2 Outbound Departures of Nationals of the Republic
of China by Destination, May &amp; January-May,2026</t>
  </si>
  <si>
    <t>115年5月
May, 2026</t>
  </si>
  <si>
    <t>114年5月
May, 2025</t>
  </si>
  <si>
    <t>115年1-5月
Jan.-May., 2026</t>
  </si>
  <si>
    <t>114年1-5月
Jan.-May., 2025</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</si>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</sst>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138709.0</v>
      </c>
      <c r="D3" s="5" t="n">
        <v>130127.0</v>
      </c>
      <c r="E3" s="6" t="n">
        <f>IF(D3=0,0,((C3/D3)-1)*100)</f>
        <v>6.595095560490916</v>
      </c>
      <c r="F3" s="5" t="n">
        <v>733057.0</v>
      </c>
      <c r="G3" s="5" t="n">
        <v>641834.0</v>
      </c>
      <c r="H3" s="6" t="n">
        <f>IF(G3=0,0,((F3/G3)-1)*100)</f>
        <v>14.212865008709418</v>
      </c>
      <c r="I3" t="s">
        <v>55</v>
      </c>
    </row>
    <row r="4" spans="1:9" x14ac:dyDescent="0.25">
      <c r="A4" s="21"/>
      <c r="B4" s="4" t="s">
        <v>4</v>
      </c>
      <c r="C4" s="5" t="n">
        <v>56595.0</v>
      </c>
      <c r="D4" s="5" t="n">
        <v>46894.0</v>
      </c>
      <c r="E4" s="6" t="n">
        <f ref="E4:E43" si="0" t="shared">IF(D4=0,0,((C4/D4)-1)*100)</f>
        <v>20.687081502964123</v>
      </c>
      <c r="F4" s="5" t="n">
        <v>275457.0</v>
      </c>
      <c r="G4" s="5" t="n">
        <v>216107.0</v>
      </c>
      <c r="H4" s="6" t="n">
        <f ref="H4:H43" si="1" t="shared">IF(G4=0,0,((F4/G4)-1)*100)</f>
        <v>27.46324737282919</v>
      </c>
      <c r="I4" t="s">
        <v>55</v>
      </c>
    </row>
    <row r="5" spans="1:9" x14ac:dyDescent="0.25">
      <c r="A5" s="21"/>
      <c r="B5" s="4" t="s">
        <v>5</v>
      </c>
      <c r="C5" s="5" t="n">
        <v>330614.0</v>
      </c>
      <c r="D5" s="5" t="n">
        <v>274069.0</v>
      </c>
      <c r="E5" s="6" t="n">
        <f si="0" t="shared"/>
        <v>20.631665748406427</v>
      </c>
      <c r="F5" s="5" t="n">
        <v>1519659.0</v>
      </c>
      <c r="G5" s="5" t="n">
        <v>1232810.0</v>
      </c>
      <c r="H5" s="6" t="n">
        <f si="1" t="shared"/>
        <v>23.267900163042164</v>
      </c>
      <c r="I5" t="s">
        <v>55</v>
      </c>
    </row>
    <row r="6" spans="1:9" x14ac:dyDescent="0.25">
      <c r="A6" s="21"/>
      <c r="B6" s="4" t="s">
        <v>6</v>
      </c>
      <c r="C6" s="5" t="n">
        <v>612475.0</v>
      </c>
      <c r="D6" s="5" t="n">
        <v>540727.0</v>
      </c>
      <c r="E6" s="6" t="n">
        <f si="0" t="shared"/>
        <v>13.268802926430535</v>
      </c>
      <c r="F6" s="5" t="n">
        <v>3266568.0</v>
      </c>
      <c r="G6" s="5" t="n">
        <v>2685640.0</v>
      </c>
      <c r="H6" s="6" t="n">
        <f si="1" t="shared"/>
        <v>21.630896173723958</v>
      </c>
      <c r="I6" t="s">
        <v>55</v>
      </c>
    </row>
    <row r="7" spans="1:9" x14ac:dyDescent="0.25">
      <c r="A7" s="21"/>
      <c r="B7" s="4" t="s">
        <v>7</v>
      </c>
      <c r="C7" s="5" t="n">
        <v>188644.0</v>
      </c>
      <c r="D7" s="5" t="n">
        <v>146594.0</v>
      </c>
      <c r="E7" s="6" t="n">
        <f si="0" t="shared"/>
        <v>28.684666493853772</v>
      </c>
      <c r="F7" s="5" t="n">
        <v>912877.0</v>
      </c>
      <c r="G7" s="5" t="n">
        <v>671346.0</v>
      </c>
      <c r="H7" s="6" t="n">
        <f si="1" t="shared"/>
        <v>35.97712654875429</v>
      </c>
      <c r="I7" t="s">
        <v>55</v>
      </c>
    </row>
    <row r="8" spans="1:9" x14ac:dyDescent="0.25">
      <c r="A8" s="21"/>
      <c r="B8" s="4" t="s">
        <v>8</v>
      </c>
      <c r="C8" s="5" t="n">
        <v>26752.0</v>
      </c>
      <c r="D8" s="5" t="n">
        <v>34019.0</v>
      </c>
      <c r="E8" s="6" t="n">
        <f si="0" t="shared"/>
        <v>-21.361592051500633</v>
      </c>
      <c r="F8" s="5" t="n">
        <v>182172.0</v>
      </c>
      <c r="G8" s="5" t="n">
        <v>163314.0</v>
      </c>
      <c r="H8" s="6" t="n">
        <f si="1" t="shared"/>
        <v>11.547081083066967</v>
      </c>
      <c r="I8" t="s">
        <v>55</v>
      </c>
    </row>
    <row r="9" spans="1:9" x14ac:dyDescent="0.25">
      <c r="A9" s="21"/>
      <c r="B9" s="4" t="s">
        <v>9</v>
      </c>
      <c r="C9" s="5" t="n">
        <v>21412.0</v>
      </c>
      <c r="D9" s="5" t="n">
        <v>24728.0</v>
      </c>
      <c r="E9" s="6" t="n">
        <f si="0" t="shared"/>
        <v>-13.409899708832096</v>
      </c>
      <c r="F9" s="5" t="n">
        <v>119245.0</v>
      </c>
      <c r="G9" s="5" t="n">
        <v>126853.0</v>
      </c>
      <c r="H9" s="6" t="n">
        <f si="1" t="shared"/>
        <v>-5.9974931613757665</v>
      </c>
      <c r="I9" t="s">
        <v>55</v>
      </c>
    </row>
    <row r="10" spans="1:9" x14ac:dyDescent="0.25">
      <c r="A10" s="21"/>
      <c r="B10" s="4" t="s">
        <v>10</v>
      </c>
      <c r="C10" s="5" t="n">
        <v>73824.0</v>
      </c>
      <c r="D10" s="5" t="n">
        <v>67657.0</v>
      </c>
      <c r="E10" s="6" t="n">
        <f si="0" t="shared"/>
        <v>9.115095259913986</v>
      </c>
      <c r="F10" s="5" t="n">
        <v>457298.0</v>
      </c>
      <c r="G10" s="5" t="n">
        <v>434228.0</v>
      </c>
      <c r="H10" s="6" t="n">
        <f si="1" t="shared"/>
        <v>5.312877106036451</v>
      </c>
      <c r="I10" t="s">
        <v>55</v>
      </c>
    </row>
    <row r="11" spans="1:9" x14ac:dyDescent="0.25">
      <c r="A11" s="21"/>
      <c r="B11" s="4" t="s">
        <v>11</v>
      </c>
      <c r="C11" s="5" t="n">
        <v>14442.0</v>
      </c>
      <c r="D11" s="5" t="n">
        <v>16395.0</v>
      </c>
      <c r="E11" s="6" t="n">
        <f si="0" t="shared"/>
        <v>-11.912168344007323</v>
      </c>
      <c r="F11" s="5" t="n">
        <v>99116.0</v>
      </c>
      <c r="G11" s="5" t="n">
        <v>93251.0</v>
      </c>
      <c r="H11" s="6" t="n">
        <f si="1" t="shared"/>
        <v>6.289476788452664</v>
      </c>
      <c r="I11" t="s">
        <v>55</v>
      </c>
    </row>
    <row r="12" spans="1:9" x14ac:dyDescent="0.25">
      <c r="A12" s="21"/>
      <c r="B12" s="4" t="s">
        <v>12</v>
      </c>
      <c r="C12" s="5" t="n">
        <v>13717.0</v>
      </c>
      <c r="D12" s="5" t="n">
        <v>13549.0</v>
      </c>
      <c r="E12" s="6" t="n">
        <f si="0" t="shared"/>
        <v>1.2399439072994234</v>
      </c>
      <c r="F12" s="5" t="n">
        <v>69584.0</v>
      </c>
      <c r="G12" s="5" t="n">
        <v>66989.0</v>
      </c>
      <c r="H12" s="6" t="n">
        <f si="1" t="shared"/>
        <v>3.8737703205003804</v>
      </c>
      <c r="I12" t="s">
        <v>55</v>
      </c>
    </row>
    <row r="13" spans="1:9" x14ac:dyDescent="0.25">
      <c r="A13" s="21"/>
      <c r="B13" s="4" t="s">
        <v>13</v>
      </c>
      <c r="C13" s="5" t="n">
        <v>602.0</v>
      </c>
      <c r="D13" s="5" t="n">
        <v>709.0</v>
      </c>
      <c r="E13" s="6" t="n">
        <f si="0" t="shared"/>
        <v>-15.091678420310295</v>
      </c>
      <c r="F13" s="5" t="n">
        <v>4471.0</v>
      </c>
      <c r="G13" s="5" t="n">
        <v>4595.0</v>
      </c>
      <c r="H13" s="6" t="n">
        <f si="1" t="shared"/>
        <v>-2.698585418933619</v>
      </c>
      <c r="I13" t="s">
        <v>55</v>
      </c>
    </row>
    <row r="14" spans="1:9" x14ac:dyDescent="0.25">
      <c r="A14" s="21"/>
      <c r="B14" s="4" t="s">
        <v>14</v>
      </c>
      <c r="C14" s="5" t="n">
        <v>95186.0</v>
      </c>
      <c r="D14" s="5" t="n">
        <v>92116.0</v>
      </c>
      <c r="E14" s="6" t="n">
        <f si="0" t="shared"/>
        <v>3.332754353206835</v>
      </c>
      <c r="F14" s="5" t="n">
        <v>500781.0</v>
      </c>
      <c r="G14" s="5" t="n">
        <v>522609.0</v>
      </c>
      <c r="H14" s="6" t="n">
        <f si="1" t="shared"/>
        <v>-4.176736336343234</v>
      </c>
      <c r="I14" t="s">
        <v>55</v>
      </c>
    </row>
    <row r="15" spans="1:9" x14ac:dyDescent="0.25">
      <c r="A15" s="21"/>
      <c r="B15" s="4" t="s">
        <v>15</v>
      </c>
      <c r="C15" s="5" t="n">
        <v>152.0</v>
      </c>
      <c r="D15" s="5" t="n">
        <v>537.0</v>
      </c>
      <c r="E15" s="6" t="n">
        <f si="0" t="shared"/>
        <v>-71.69459962756054</v>
      </c>
      <c r="F15" s="5" t="n">
        <v>1479.0</v>
      </c>
      <c r="G15" s="5" t="n">
        <v>2976.0</v>
      </c>
      <c r="H15" s="6" t="n">
        <f si="1" t="shared"/>
        <v>-50.30241935483871</v>
      </c>
      <c r="I15" t="s">
        <v>55</v>
      </c>
    </row>
    <row r="16" spans="1:9" x14ac:dyDescent="0.25">
      <c r="A16" s="21"/>
      <c r="B16" s="4" t="s">
        <v>16</v>
      </c>
      <c r="C16" s="5" t="n">
        <v>2414.0</v>
      </c>
      <c r="D16" s="5" t="n">
        <v>4763.0</v>
      </c>
      <c r="E16" s="6" t="n">
        <f si="0" t="shared"/>
        <v>-49.31765693890405</v>
      </c>
      <c r="F16" s="5" t="n">
        <v>16961.0</v>
      </c>
      <c r="G16" s="5" t="n">
        <v>26665.0</v>
      </c>
      <c r="H16" s="6" t="n">
        <f si="1" t="shared"/>
        <v>-36.39227451715732</v>
      </c>
      <c r="I16" t="s">
        <v>55</v>
      </c>
    </row>
    <row r="17" spans="1:9" x14ac:dyDescent="0.25">
      <c r="A17" s="21"/>
      <c r="B17" s="4" t="s">
        <v>17</v>
      </c>
      <c r="C17" s="5" t="n">
        <v>9904.0</v>
      </c>
      <c r="D17" s="5" t="n">
        <v>14326.0</v>
      </c>
      <c r="E17" s="6" t="n">
        <f si="0" t="shared"/>
        <v>-30.866955186374422</v>
      </c>
      <c r="F17" s="5" t="n">
        <v>61412.0</v>
      </c>
      <c r="G17" s="5" t="n">
        <v>60289.0</v>
      </c>
      <c r="H17" s="6" t="n">
        <f si="1" t="shared"/>
        <v>1.862694687256372</v>
      </c>
      <c r="I17" t="s">
        <v>55</v>
      </c>
    </row>
    <row r="18" spans="1:9" x14ac:dyDescent="0.25">
      <c r="A18" s="21"/>
      <c r="B18" s="4" t="s">
        <v>18</v>
      </c>
      <c r="C18" s="5" t="n">
        <v>8529.0</v>
      </c>
      <c r="D18" s="5" t="n">
        <v>10648.0</v>
      </c>
      <c r="E18" s="6" t="n">
        <f si="0" t="shared"/>
        <v>-19.90045078888054</v>
      </c>
      <c r="F18" s="5" t="n">
        <v>42391.0</v>
      </c>
      <c r="G18" s="5" t="n">
        <v>44447.0</v>
      </c>
      <c r="H18" s="6" t="n">
        <f si="1" t="shared"/>
        <v>-4.625734020293837</v>
      </c>
      <c r="I18" t="s">
        <v>55</v>
      </c>
    </row>
    <row r="19" spans="1:9" x14ac:dyDescent="0.25">
      <c r="A19" s="21"/>
      <c r="B19" s="4" t="s">
        <v>19</v>
      </c>
      <c r="C19" s="5" t="n">
        <f>C20-C3-C4-C5-C6-C7-C8-C9-C10-C11-C12-C13-C14-C15-C16-C17-C18</f>
        <v>65.0</v>
      </c>
      <c r="D19" s="5" t="n">
        <f>D20-D3-D4-D5-D6-D7-D8-D9-D10-D11-D12-D13-D14-D15-D16-D17-D18</f>
        <v>44.0</v>
      </c>
      <c r="E19" s="6" t="n">
        <f si="0" t="shared"/>
        <v>47.72727272727273</v>
      </c>
      <c r="F19" s="5" t="n">
        <f>F20-F3-F4-F5-F6-F7-F8-F9-F10-F11-F12-F13-F14-F15-F16-F17-F18</f>
        <v>659.0</v>
      </c>
      <c r="G19" s="5" t="n">
        <f>G20-G3-G4-G5-G6-G7-G8-G9-G10-G11-G12-G13-G14-G15-G16-G17-G18</f>
        <v>468.0</v>
      </c>
      <c r="H19" s="6" t="n">
        <f si="1" t="shared"/>
        <v>40.81196581196582</v>
      </c>
      <c r="I19" t="s">
        <v>55</v>
      </c>
    </row>
    <row r="20" spans="1:9" x14ac:dyDescent="0.25">
      <c r="A20" s="22"/>
      <c r="B20" s="4" t="s">
        <v>20</v>
      </c>
      <c r="C20" s="5" t="n">
        <v>1594036.0</v>
      </c>
      <c r="D20" s="5" t="n">
        <v>1417902.0</v>
      </c>
      <c r="E20" s="6" t="n">
        <f si="0" t="shared"/>
        <v>12.422156115161687</v>
      </c>
      <c r="F20" s="5" t="n">
        <v>8263187.0</v>
      </c>
      <c r="G20" s="5" t="n">
        <v>6994421.0</v>
      </c>
      <c r="H20" s="6" t="n">
        <f si="1" t="shared"/>
        <v>18.139685901091738</v>
      </c>
      <c r="I20" t="s">
        <v>55</v>
      </c>
    </row>
    <row r="21" spans="1:9" x14ac:dyDescent="0.25">
      <c r="A21" s="23" t="s">
        <v>21</v>
      </c>
      <c r="B21" s="4" t="s">
        <v>22</v>
      </c>
      <c r="C21" s="5" t="n">
        <v>50981.0</v>
      </c>
      <c r="D21" s="5" t="n">
        <v>48692.0</v>
      </c>
      <c r="E21" s="6" t="n">
        <f si="0" t="shared"/>
        <v>4.700977573317999</v>
      </c>
      <c r="F21" s="5" t="n">
        <v>261973.0</v>
      </c>
      <c r="G21" s="5" t="n">
        <v>230222.0</v>
      </c>
      <c r="H21" s="6" t="n">
        <f si="1" t="shared"/>
        <v>13.79147084118808</v>
      </c>
      <c r="I21" t="s">
        <v>55</v>
      </c>
    </row>
    <row r="22" spans="1:9" x14ac:dyDescent="0.25">
      <c r="A22" s="21"/>
      <c r="B22" s="4" t="s">
        <v>23</v>
      </c>
      <c r="C22" s="5" t="n">
        <v>7532.0</v>
      </c>
      <c r="D22" s="5" t="n">
        <v>7830.0</v>
      </c>
      <c r="E22" s="6" t="n">
        <f si="0" t="shared"/>
        <v>-3.8058748403576037</v>
      </c>
      <c r="F22" s="5" t="n">
        <v>36080.0</v>
      </c>
      <c r="G22" s="5" t="n">
        <v>33573.0</v>
      </c>
      <c r="H22" s="6" t="n">
        <f si="1" t="shared"/>
        <v>7.467310040806607</v>
      </c>
      <c r="I22" t="s">
        <v>55</v>
      </c>
    </row>
    <row r="23" spans="1:9" x14ac:dyDescent="0.25">
      <c r="A23" s="21"/>
      <c r="B23" s="4" t="s">
        <v>24</v>
      </c>
      <c r="C23" s="5" t="n">
        <f>C24-C21-C22</f>
        <v>7.0</v>
      </c>
      <c r="D23" s="5" t="n">
        <f>D24-D21-D22</f>
        <v>11.0</v>
      </c>
      <c r="E23" s="6" t="n">
        <f si="0" t="shared"/>
        <v>-36.36363636363637</v>
      </c>
      <c r="F23" s="5" t="n">
        <f>F24-F21-F22</f>
        <v>44.0</v>
      </c>
      <c r="G23" s="5" t="n">
        <f>G24-G21-G22</f>
        <v>57.0</v>
      </c>
      <c r="H23" s="6" t="n">
        <f si="1" t="shared"/>
        <v>-22.807017543859654</v>
      </c>
      <c r="I23" t="s">
        <v>55</v>
      </c>
    </row>
    <row r="24" spans="1:9" x14ac:dyDescent="0.25">
      <c r="A24" s="22"/>
      <c r="B24" s="4" t="s">
        <v>25</v>
      </c>
      <c r="C24" s="5" t="n">
        <v>58520.0</v>
      </c>
      <c r="D24" s="5" t="n">
        <v>56533.0</v>
      </c>
      <c r="E24" s="6" t="n">
        <f si="0" t="shared"/>
        <v>3.5147612898660974</v>
      </c>
      <c r="F24" s="5" t="n">
        <v>298097.0</v>
      </c>
      <c r="G24" s="5" t="n">
        <v>263852.0</v>
      </c>
      <c r="H24" s="6" t="n">
        <f si="1" t="shared"/>
        <v>12.978866940557587</v>
      </c>
      <c r="I24" t="s">
        <v>55</v>
      </c>
    </row>
    <row r="25" spans="1:9" x14ac:dyDescent="0.25">
      <c r="A25" s="23" t="s">
        <v>26</v>
      </c>
      <c r="B25" s="4" t="s">
        <v>27</v>
      </c>
      <c r="C25" s="5" t="n">
        <v>5527.0</v>
      </c>
      <c r="D25" s="5" t="n">
        <v>6098.0</v>
      </c>
      <c r="E25" s="6" t="n">
        <f si="0" t="shared"/>
        <v>-9.363725811741553</v>
      </c>
      <c r="F25" s="5" t="n">
        <v>27532.0</v>
      </c>
      <c r="G25" s="5" t="n">
        <v>27021.0</v>
      </c>
      <c r="H25" s="6" t="n">
        <f si="1" t="shared"/>
        <v>1.8911217201435848</v>
      </c>
      <c r="I25" t="s">
        <v>55</v>
      </c>
    </row>
    <row r="26" spans="1:9" x14ac:dyDescent="0.25">
      <c r="A26" s="21"/>
      <c r="B26" s="4" t="s">
        <v>28</v>
      </c>
      <c r="C26" s="5" t="n">
        <v>7656.0</v>
      </c>
      <c r="D26" s="5" t="n">
        <v>8217.0</v>
      </c>
      <c r="E26" s="6" t="n">
        <f si="0" t="shared"/>
        <v>-6.827309236947787</v>
      </c>
      <c r="F26" s="5" t="n">
        <v>33923.0</v>
      </c>
      <c r="G26" s="5" t="n">
        <v>33286.0</v>
      </c>
      <c r="H26" s="6" t="n">
        <f si="1" t="shared"/>
        <v>1.9137174788199207</v>
      </c>
      <c r="I26" t="s">
        <v>55</v>
      </c>
    </row>
    <row r="27" spans="1:9" x14ac:dyDescent="0.25">
      <c r="A27" s="21"/>
      <c r="B27" s="4" t="s">
        <v>29</v>
      </c>
      <c r="C27" s="5" t="n">
        <v>6861.0</v>
      </c>
      <c r="D27" s="5" t="n">
        <v>5919.0</v>
      </c>
      <c r="E27" s="6" t="n">
        <f si="0" t="shared"/>
        <v>15.914850481500252</v>
      </c>
      <c r="F27" s="5" t="n">
        <v>30252.0</v>
      </c>
      <c r="G27" s="5" t="n">
        <v>25118.0</v>
      </c>
      <c r="H27" s="6" t="n">
        <f si="1" t="shared"/>
        <v>20.439525439923557</v>
      </c>
      <c r="I27" t="s">
        <v>55</v>
      </c>
    </row>
    <row r="28" spans="1:9" x14ac:dyDescent="0.25">
      <c r="A28" s="21"/>
      <c r="B28" s="4" t="s">
        <v>30</v>
      </c>
      <c r="C28" s="5" t="n">
        <v>3321.0</v>
      </c>
      <c r="D28" s="5" t="n">
        <v>3941.0</v>
      </c>
      <c r="E28" s="6" t="n">
        <f si="0" t="shared"/>
        <v>-15.732047703628515</v>
      </c>
      <c r="F28" s="5" t="n">
        <v>18714.0</v>
      </c>
      <c r="G28" s="5" t="n">
        <v>18975.0</v>
      </c>
      <c r="H28" s="6" t="n">
        <f si="1" t="shared"/>
        <v>-1.3754940711462438</v>
      </c>
      <c r="I28" t="s">
        <v>55</v>
      </c>
    </row>
    <row r="29" spans="1:9" x14ac:dyDescent="0.25">
      <c r="A29" s="21"/>
      <c r="B29" s="4" t="s">
        <v>31</v>
      </c>
      <c r="C29" s="5" t="n">
        <v>19.0</v>
      </c>
      <c r="D29" s="5" t="n">
        <v>8.0</v>
      </c>
      <c r="E29" s="6" t="n">
        <f si="0" t="shared"/>
        <v>137.5</v>
      </c>
      <c r="F29" s="5" t="n">
        <v>75.0</v>
      </c>
      <c r="G29" s="5" t="n">
        <v>50.0</v>
      </c>
      <c r="H29" s="6" t="n">
        <f si="1" t="shared"/>
        <v>50.0</v>
      </c>
      <c r="I29" t="s">
        <v>55</v>
      </c>
    </row>
    <row r="30" spans="1:9" x14ac:dyDescent="0.25">
      <c r="A30" s="21"/>
      <c r="B30" s="4" t="s">
        <v>32</v>
      </c>
      <c r="C30" s="5" t="n">
        <v>3240.0</v>
      </c>
      <c r="D30" s="5" t="n">
        <v>3035.0</v>
      </c>
      <c r="E30" s="6" t="n">
        <f si="0" t="shared"/>
        <v>6.754530477759468</v>
      </c>
      <c r="F30" s="5" t="n">
        <v>15076.0</v>
      </c>
      <c r="G30" s="5" t="n">
        <v>12508.0</v>
      </c>
      <c r="H30" s="6" t="n">
        <f si="1" t="shared"/>
        <v>20.53086024944035</v>
      </c>
      <c r="I30" t="s">
        <v>55</v>
      </c>
    </row>
    <row r="31" spans="1:9" x14ac:dyDescent="0.25">
      <c r="A31" s="21"/>
      <c r="B31" s="4" t="s">
        <v>33</v>
      </c>
      <c r="C31" s="5" t="n">
        <v>5563.0</v>
      </c>
      <c r="D31" s="5" t="n">
        <v>6346.0</v>
      </c>
      <c r="E31" s="6" t="n">
        <f si="0" t="shared"/>
        <v>-12.338480932871098</v>
      </c>
      <c r="F31" s="5" t="n">
        <v>23588.0</v>
      </c>
      <c r="G31" s="5" t="n">
        <v>23636.0</v>
      </c>
      <c r="H31" s="6" t="n">
        <f si="1" t="shared"/>
        <v>-0.20308004738534002</v>
      </c>
      <c r="I31" t="s">
        <v>55</v>
      </c>
    </row>
    <row r="32" spans="1:9" x14ac:dyDescent="0.25">
      <c r="A32" s="21"/>
      <c r="B32" s="4" t="s">
        <v>34</v>
      </c>
      <c r="C32" s="5" t="n">
        <f>C33-C25-C26-C27-C28-C29-C30-C31</f>
        <v>2361.0</v>
      </c>
      <c r="D32" s="5" t="n">
        <f>D33-D25-D26-D27-D28-D29-D30-D31</f>
        <v>1630.0</v>
      </c>
      <c r="E32" s="6" t="n">
        <f si="0" t="shared"/>
        <v>44.84662576687117</v>
      </c>
      <c r="F32" s="5" t="n">
        <f>F33-F25-F26-F27-F28-F29-F30-F31</f>
        <v>9464.0</v>
      </c>
      <c r="G32" s="5" t="n">
        <f>G33-G25-G26-G27-G28-G29-G30-G31</f>
        <v>6352.0</v>
      </c>
      <c r="H32" s="6" t="n">
        <f si="1" t="shared"/>
        <v>48.99244332493702</v>
      </c>
      <c r="I32" t="s">
        <v>55</v>
      </c>
    </row>
    <row r="33" spans="1:9" x14ac:dyDescent="0.25">
      <c r="A33" s="22"/>
      <c r="B33" s="4" t="s">
        <v>35</v>
      </c>
      <c r="C33" s="5" t="n">
        <v>34548.0</v>
      </c>
      <c r="D33" s="5" t="n">
        <v>35194.0</v>
      </c>
      <c r="E33" s="6" t="n">
        <f si="0" t="shared"/>
        <v>-1.8355401488890144</v>
      </c>
      <c r="F33" s="5" t="n">
        <v>158624.0</v>
      </c>
      <c r="G33" s="5" t="n">
        <v>146946.0</v>
      </c>
      <c r="H33" s="6" t="n">
        <f si="1" t="shared"/>
        <v>7.947137043539798</v>
      </c>
      <c r="I33" t="s">
        <v>55</v>
      </c>
    </row>
    <row r="34" spans="1:9" x14ac:dyDescent="0.25">
      <c r="A34" s="21" t="s">
        <v>36</v>
      </c>
      <c r="B34" s="4" t="s">
        <v>37</v>
      </c>
      <c r="C34" s="5" t="n">
        <v>12227.0</v>
      </c>
      <c r="D34" s="5" t="n">
        <v>11728.0</v>
      </c>
      <c r="E34" s="6" t="n">
        <f si="0" t="shared"/>
        <v>4.254774897680758</v>
      </c>
      <c r="F34" s="5" t="n">
        <v>71735.0</v>
      </c>
      <c r="G34" s="5" t="n">
        <v>64602.0</v>
      </c>
      <c r="H34" s="6" t="n">
        <f si="1" t="shared"/>
        <v>11.04145382495898</v>
      </c>
      <c r="I34" t="s">
        <v>55</v>
      </c>
    </row>
    <row r="35" spans="1:9" x14ac:dyDescent="0.25">
      <c r="A35" s="21"/>
      <c r="B35" s="4" t="s">
        <v>38</v>
      </c>
      <c r="C35" s="5" t="n">
        <v>2579.0</v>
      </c>
      <c r="D35" s="5" t="n">
        <v>2351.0</v>
      </c>
      <c r="E35" s="6" t="n">
        <f si="0" t="shared"/>
        <v>9.698000850701828</v>
      </c>
      <c r="F35" s="5" t="n">
        <v>18598.0</v>
      </c>
      <c r="G35" s="5" t="n">
        <v>14806.0</v>
      </c>
      <c r="H35" s="6" t="n">
        <f si="1" t="shared"/>
        <v>25.611238687018776</v>
      </c>
      <c r="I35" t="s">
        <v>55</v>
      </c>
    </row>
    <row r="36" spans="1:9" x14ac:dyDescent="0.25">
      <c r="A36" s="21"/>
      <c r="B36" s="4" t="s">
        <v>47</v>
      </c>
      <c r="C36" s="5" t="n">
        <v>878.0</v>
      </c>
      <c r="D36" s="5" t="n">
        <v>1140.0</v>
      </c>
      <c r="E36" s="6" t="n">
        <f si="0" t="shared"/>
        <v>-22.982456140350884</v>
      </c>
      <c r="F36" s="5" t="n">
        <v>5950.0</v>
      </c>
      <c r="G36" s="5" t="n">
        <v>5732.0</v>
      </c>
      <c r="H36" s="6" t="n">
        <f si="1" t="shared"/>
        <v>3.80321004884856</v>
      </c>
      <c r="I36" t="s">
        <v>55</v>
      </c>
    </row>
    <row r="37" spans="1:9" x14ac:dyDescent="0.25">
      <c r="A37" s="21"/>
      <c r="B37" s="7" t="s">
        <v>39</v>
      </c>
      <c r="C37" s="5" t="n">
        <f>C38-C34-C35-C36</f>
        <v>0.0</v>
      </c>
      <c r="D37" s="5" t="n">
        <f>D38-D34-D35-D36</f>
        <v>5.0</v>
      </c>
      <c r="E37" s="6" t="n">
        <f si="0" t="shared"/>
        <v>-100.0</v>
      </c>
      <c r="F37" s="5" t="n">
        <f>F38-F34-F35-F36</f>
        <v>16.0</v>
      </c>
      <c r="G37" s="5" t="n">
        <f>G38-G34-G35-G36</f>
        <v>38.0</v>
      </c>
      <c r="H37" s="6" t="n">
        <f si="1" t="shared"/>
        <v>-57.89473684210527</v>
      </c>
      <c r="I37" t="s">
        <v>55</v>
      </c>
    </row>
    <row r="38" spans="1:9" x14ac:dyDescent="0.25">
      <c r="A38" s="21"/>
      <c r="B38" s="7" t="s">
        <v>40</v>
      </c>
      <c r="C38" s="5" t="n">
        <v>15684.0</v>
      </c>
      <c r="D38" s="5" t="n">
        <v>15224.0</v>
      </c>
      <c r="E38" s="6" t="n">
        <f si="0" t="shared"/>
        <v>3.021544929059372</v>
      </c>
      <c r="F38" s="5" t="n">
        <v>96299.0</v>
      </c>
      <c r="G38" s="5" t="n">
        <v>85178.0</v>
      </c>
      <c r="H38" s="6" t="n">
        <f si="1" t="shared"/>
        <v>13.056188217614872</v>
      </c>
      <c r="I38" t="s">
        <v>55</v>
      </c>
    </row>
    <row customHeight="1" ht="20.100000000000001" r="39" spans="1:9" x14ac:dyDescent="0.25">
      <c r="A39" s="17" t="s">
        <v>41</v>
      </c>
      <c r="B39" s="8" t="s">
        <v>42</v>
      </c>
      <c r="C39" s="5" t="n">
        <v>3.0</v>
      </c>
      <c r="D39" s="5" t="n">
        <v>5.0</v>
      </c>
      <c r="E39" s="6" t="n">
        <f si="0" t="shared"/>
        <v>-40.0</v>
      </c>
      <c r="F39" s="5" t="n">
        <v>14.0</v>
      </c>
      <c r="G39" s="5" t="n">
        <v>27.0</v>
      </c>
      <c r="H39" s="6" t="n">
        <f si="1" t="shared"/>
        <v>-48.14814814814815</v>
      </c>
      <c r="I39" t="s">
        <v>55</v>
      </c>
    </row>
    <row customHeight="1" ht="20.100000000000001" r="40" spans="1:9" x14ac:dyDescent="0.25">
      <c r="A40" s="17"/>
      <c r="B40" s="8" t="s">
        <v>43</v>
      </c>
      <c r="C40" s="5" t="n">
        <f>C41-C39</f>
        <v>44.0</v>
      </c>
      <c r="D40" s="5" t="n">
        <f>D41-D39</f>
        <v>11.0</v>
      </c>
      <c r="E40" s="6" t="n">
        <f si="0" t="shared"/>
        <v>300.0</v>
      </c>
      <c r="F40" s="5" t="n">
        <f>F41-F39</f>
        <v>278.0</v>
      </c>
      <c r="G40" s="5" t="n">
        <f>G41-G39</f>
        <v>208.0</v>
      </c>
      <c r="H40" s="6" t="n">
        <f si="1" t="shared"/>
        <v>33.653846153846146</v>
      </c>
      <c r="I40" t="s">
        <v>55</v>
      </c>
    </row>
    <row customHeight="1" ht="20.100000000000001" r="41" spans="1:9" x14ac:dyDescent="0.25">
      <c r="A41" s="17"/>
      <c r="B41" s="7" t="s">
        <v>44</v>
      </c>
      <c r="C41" s="5" t="n">
        <v>47.0</v>
      </c>
      <c r="D41" s="5" t="n">
        <v>16.0</v>
      </c>
      <c r="E41" s="6" t="n">
        <f si="0" t="shared"/>
        <v>193.75</v>
      </c>
      <c r="F41" s="5" t="n">
        <v>292.0</v>
      </c>
      <c r="G41" s="5" t="n">
        <v>235.0</v>
      </c>
      <c r="H41" s="6" t="n">
        <f si="1" t="shared"/>
        <v>24.255319148936174</v>
      </c>
      <c r="I41" t="s">
        <v>55</v>
      </c>
    </row>
    <row r="42" spans="1:9" x14ac:dyDescent="0.25">
      <c r="A42" s="9"/>
      <c r="B42" s="4" t="s">
        <v>45</v>
      </c>
      <c r="C42" s="5" t="n">
        <v>196.0</v>
      </c>
      <c r="D42" s="5" t="n">
        <v>160.0</v>
      </c>
      <c r="E42" s="6" t="n">
        <f si="0" t="shared"/>
        <v>22.500000000000007</v>
      </c>
      <c r="F42" s="5" t="n">
        <v>7634.0</v>
      </c>
      <c r="G42" s="5" t="n">
        <v>1958.0</v>
      </c>
      <c r="H42" s="6" t="n">
        <f si="1" t="shared"/>
        <v>289.8876404494382</v>
      </c>
      <c r="I42" t="s">
        <v>55</v>
      </c>
    </row>
    <row r="43" spans="1:9" x14ac:dyDescent="0.25">
      <c r="A43" s="10"/>
      <c r="B43" s="4" t="s">
        <v>46</v>
      </c>
      <c r="C43" s="5" t="n">
        <f>C20+C24+C33+C38+C41+C42</f>
        <v>1703031.0</v>
      </c>
      <c r="D43" s="5" t="n">
        <f>D20+D24+D33+D38+D41+D42</f>
        <v>1525029.0</v>
      </c>
      <c r="E43" s="6" t="n">
        <f si="0" t="shared"/>
        <v>11.67204033497069</v>
      </c>
      <c r="F43" s="5" t="n">
        <f>F20+F24+F33+F38+F41+F42</f>
        <v>8824133.0</v>
      </c>
      <c r="G43" s="5" t="n">
        <f>G20+G24+G33+G38+G41+G42</f>
        <v>7492590.0</v>
      </c>
      <c r="H43" s="6" t="n">
        <f si="1" t="shared"/>
        <v>17.771464873962152</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