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<sst xmlns="http://schemas.openxmlformats.org/spreadsheetml/2006/main" count="118" uniqueCount="73">
  <si>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</si>
  <si>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</si>
  <si>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</si>
  <si>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</si>
  <si>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</si>
  <si>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</si>
  <si>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</si>
  <si>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</si>
  <si>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</si>
  <si>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</si>
  <si>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</si>
  <si>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</si>
  <si>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</si>
  <si>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</si>
  <si>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</si>
  <si>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</si>
  <si>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</si>
  <si>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</si>
  <si>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</si>
  <si>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</si>
  <si>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</si>
  <si>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</si>
  <si>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</si>
  <si>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</si>
  <si>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</si>
  <si>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</si>
  <si>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</si>
  <si>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</si>
  <si>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</si>
  <si>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</si>
  <si>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</si>
  <si>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</si>
  <si>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</si>
  <si>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</si>
  <si>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</si>
  <si>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</si>
  <si>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</si>
  <si>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</si>
  <si>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</si>
  <si>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</si>
  <si>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</si>
  <si>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</si>
  <si>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</si>
  <si>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</si>
  <si>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</si>
  <si>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</si>
  <si>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</si>
  <si>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</si>
  <si>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</si>
  <si>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</si>
  <si>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</si>
  <si>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</si>
  <si>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</si>
  <si>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</si>
  <si>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</si>
  <si>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</si>
  <si>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</si>
  <si>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</si>
  <si>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</si>
  <si>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</si>
  <si>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</si>
  <si>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</si>
  <si>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</si>
  <si>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</si>
  <si>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</si>
  <si>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</si>
  <si>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</si>
  <si>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</si>
  <si>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</si>
  <si>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</si>
  <si>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</si>
  <si>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表1-8 115年4月來臺旅客人次～按停留夜數分
Table 1-8 Visitor Arrivals by Length of Stay,
April,2026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</si>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</sst>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10954.0</v>
      </c>
      <c r="E3" s="4" t="n">
        <v>16406.0</v>
      </c>
      <c r="F3" s="4" t="n">
        <v>28164.0</v>
      </c>
      <c r="G3" s="4" t="n">
        <v>30413.0</v>
      </c>
      <c r="H3" s="4" t="n">
        <v>22813.0</v>
      </c>
      <c r="I3" s="4" t="n">
        <v>5338.0</v>
      </c>
      <c r="J3" s="4" t="n">
        <v>1097.0</v>
      </c>
      <c r="K3" s="4" t="n">
        <v>210.0</v>
      </c>
      <c r="L3" s="4" t="n">
        <v>101.0</v>
      </c>
      <c r="M3" s="4" t="n">
        <v>3822.0</v>
      </c>
      <c r="N3" s="11" t="n">
        <f>SUM(D3:M3)</f>
        <v>119318.0</v>
      </c>
      <c r="O3" s="4" t="n">
        <v>632234.0</v>
      </c>
      <c r="P3" s="4" t="n">
        <v>471148.0</v>
      </c>
      <c r="Q3" s="11" t="n">
        <f>SUM(D3:L3)</f>
        <v>115496.0</v>
      </c>
      <c r="R3" s="6" t="n">
        <f ref="R3:R48" si="0" t="shared">IF(P3&lt;&gt;0,P3/SUM(D3:L3),0)</f>
        <v>4.079344739211748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9156.0</v>
      </c>
      <c r="E4" s="5" t="n">
        <v>4483.0</v>
      </c>
      <c r="F4" s="5" t="n">
        <v>3818.0</v>
      </c>
      <c r="G4" s="5" t="n">
        <v>3800.0</v>
      </c>
      <c r="H4" s="5" t="n">
        <v>6868.0</v>
      </c>
      <c r="I4" s="5" t="n">
        <v>5019.0</v>
      </c>
      <c r="J4" s="5" t="n">
        <v>1564.0</v>
      </c>
      <c r="K4" s="5" t="n">
        <v>1318.0</v>
      </c>
      <c r="L4" s="5" t="n">
        <v>1125.0</v>
      </c>
      <c r="M4" s="5" t="n">
        <v>8699.0</v>
      </c>
      <c r="N4" s="11" t="n">
        <f ref="N4:N14" si="1" t="shared">SUM(D4:M4)</f>
        <v>45850.0</v>
      </c>
      <c r="O4" s="5" t="n">
        <v>812328.0</v>
      </c>
      <c r="P4" s="5" t="n">
        <v>324598.0</v>
      </c>
      <c r="Q4" s="11" t="n">
        <f ref="Q4:Q48" si="2" t="shared">SUM(D4:L4)</f>
        <v>37151.0</v>
      </c>
      <c r="R4" s="6" t="n">
        <f si="0" t="shared"/>
        <v>8.73726144652903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6767.0</v>
      </c>
      <c r="E5" s="5" t="n">
        <v>27970.0</v>
      </c>
      <c r="F5" s="5" t="n">
        <v>27565.0</v>
      </c>
      <c r="G5" s="5" t="n">
        <v>10837.0</v>
      </c>
      <c r="H5" s="5" t="n">
        <v>7819.0</v>
      </c>
      <c r="I5" s="5" t="n">
        <v>3801.0</v>
      </c>
      <c r="J5" s="5" t="n">
        <v>2034.0</v>
      </c>
      <c r="K5" s="5" t="n">
        <v>2070.0</v>
      </c>
      <c r="L5" s="5" t="n">
        <v>842.0</v>
      </c>
      <c r="M5" s="5" t="n">
        <v>12296.0</v>
      </c>
      <c r="N5" s="11" t="n">
        <f si="1" t="shared"/>
        <v>102001.0</v>
      </c>
      <c r="O5" s="5" t="n">
        <v>663295.0</v>
      </c>
      <c r="P5" s="5" t="n">
        <v>469050.0</v>
      </c>
      <c r="Q5" s="11" t="n">
        <f si="2" t="shared"/>
        <v>89705.0</v>
      </c>
      <c r="R5" s="6" t="n">
        <f si="0" t="shared"/>
        <v>5.228805529234714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3100.0</v>
      </c>
      <c r="E6" s="5" t="n">
        <v>16319.0</v>
      </c>
      <c r="F6" s="5" t="n">
        <v>39477.0</v>
      </c>
      <c r="G6" s="5" t="n">
        <v>8756.0</v>
      </c>
      <c r="H6" s="5" t="n">
        <v>3961.0</v>
      </c>
      <c r="I6" s="5" t="n">
        <v>1284.0</v>
      </c>
      <c r="J6" s="5" t="n">
        <v>599.0</v>
      </c>
      <c r="K6" s="5" t="n">
        <v>794.0</v>
      </c>
      <c r="L6" s="5" t="n">
        <v>328.0</v>
      </c>
      <c r="M6" s="5" t="n">
        <v>1311.0</v>
      </c>
      <c r="N6" s="11" t="n">
        <f si="1" t="shared"/>
        <v>75929.0</v>
      </c>
      <c r="O6" s="5" t="n">
        <v>375828.0</v>
      </c>
      <c r="P6" s="5" t="n">
        <v>297890.0</v>
      </c>
      <c r="Q6" s="11" t="n">
        <f si="2" t="shared"/>
        <v>74618.0</v>
      </c>
      <c r="R6" s="6" t="n">
        <f si="0" t="shared"/>
        <v>3.992200273392479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260.0</v>
      </c>
      <c r="E7" s="5" t="n">
        <v>193.0</v>
      </c>
      <c r="F7" s="5" t="n">
        <v>386.0</v>
      </c>
      <c r="G7" s="5" t="n">
        <v>374.0</v>
      </c>
      <c r="H7" s="5" t="n">
        <v>660.0</v>
      </c>
      <c r="I7" s="5" t="n">
        <v>651.0</v>
      </c>
      <c r="J7" s="5" t="n">
        <v>236.0</v>
      </c>
      <c r="K7" s="5" t="n">
        <v>381.0</v>
      </c>
      <c r="L7" s="5" t="n">
        <v>100.0</v>
      </c>
      <c r="M7" s="5" t="n">
        <v>604.0</v>
      </c>
      <c r="N7" s="11" t="n">
        <f si="1" t="shared"/>
        <v>3845.0</v>
      </c>
      <c r="O7" s="5" t="n">
        <v>166205.0</v>
      </c>
      <c r="P7" s="5" t="n">
        <v>44342.0</v>
      </c>
      <c r="Q7" s="11" t="n">
        <f si="2" t="shared"/>
        <v>3241.0</v>
      </c>
      <c r="R7" s="6" t="n">
        <f si="0" t="shared"/>
        <v>13.68157975933354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120.0</v>
      </c>
      <c r="E8" s="5" t="n">
        <v>159.0</v>
      </c>
      <c r="F8" s="5" t="n">
        <v>216.0</v>
      </c>
      <c r="G8" s="5" t="n">
        <v>227.0</v>
      </c>
      <c r="H8" s="5" t="n">
        <v>352.0</v>
      </c>
      <c r="I8" s="5" t="n">
        <v>508.0</v>
      </c>
      <c r="J8" s="5" t="n">
        <v>482.0</v>
      </c>
      <c r="K8" s="5" t="n">
        <v>112.0</v>
      </c>
      <c r="L8" s="5" t="n">
        <v>30.0</v>
      </c>
      <c r="M8" s="5" t="n">
        <v>182.0</v>
      </c>
      <c r="N8" s="11" t="n">
        <f si="1" t="shared"/>
        <v>2388.0</v>
      </c>
      <c r="O8" s="5" t="n">
        <v>42611.0</v>
      </c>
      <c r="P8" s="5" t="n">
        <v>27202.0</v>
      </c>
      <c r="Q8" s="11" t="n">
        <f si="2" t="shared"/>
        <v>2206.0</v>
      </c>
      <c r="R8" s="6" t="n">
        <f si="0" t="shared"/>
        <v>12.330915684496826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1173.0</v>
      </c>
      <c r="E9" s="5" t="n">
        <v>1213.0</v>
      </c>
      <c r="F9" s="5" t="n">
        <v>2497.0</v>
      </c>
      <c r="G9" s="5" t="n">
        <v>4064.0</v>
      </c>
      <c r="H9" s="5" t="n">
        <v>10099.0</v>
      </c>
      <c r="I9" s="5" t="n">
        <v>4067.0</v>
      </c>
      <c r="J9" s="5" t="n">
        <v>1383.0</v>
      </c>
      <c r="K9" s="5" t="n">
        <v>1970.0</v>
      </c>
      <c r="L9" s="5" t="n">
        <v>411.0</v>
      </c>
      <c r="M9" s="5" t="n">
        <v>1541.0</v>
      </c>
      <c r="N9" s="11" t="n">
        <f si="1" t="shared"/>
        <v>28418.0</v>
      </c>
      <c r="O9" s="5" t="n">
        <v>553492.0</v>
      </c>
      <c r="P9" s="5" t="n">
        <v>274655.0</v>
      </c>
      <c r="Q9" s="11" t="n">
        <f si="2" t="shared"/>
        <v>26877.0</v>
      </c>
      <c r="R9" s="6" t="n">
        <f si="0" t="shared"/>
        <v>10.218960449454924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1219.0</v>
      </c>
      <c r="E10" s="5" t="n">
        <v>2312.0</v>
      </c>
      <c r="F10" s="5" t="n">
        <v>4453.0</v>
      </c>
      <c r="G10" s="5" t="n">
        <v>5917.0</v>
      </c>
      <c r="H10" s="5" t="n">
        <v>14534.0</v>
      </c>
      <c r="I10" s="5" t="n">
        <v>7769.0</v>
      </c>
      <c r="J10" s="5" t="n">
        <v>1021.0</v>
      </c>
      <c r="K10" s="5" t="n">
        <v>329.0</v>
      </c>
      <c r="L10" s="5" t="n">
        <v>80.0</v>
      </c>
      <c r="M10" s="5" t="n">
        <v>1062.0</v>
      </c>
      <c r="N10" s="11" t="n">
        <f si="1" t="shared"/>
        <v>38696.0</v>
      </c>
      <c r="O10" s="5" t="n">
        <v>268534.0</v>
      </c>
      <c r="P10" s="5" t="n">
        <v>245803.0</v>
      </c>
      <c r="Q10" s="11" t="n">
        <f si="2" t="shared"/>
        <v>37634.0</v>
      </c>
      <c r="R10" s="6" t="n">
        <f si="0" t="shared"/>
        <v>6.53140776957007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1151.0</v>
      </c>
      <c r="E11" s="5" t="n">
        <v>415.0</v>
      </c>
      <c r="F11" s="5" t="n">
        <v>684.0</v>
      </c>
      <c r="G11" s="5" t="n">
        <v>777.0</v>
      </c>
      <c r="H11" s="5" t="n">
        <v>2054.0</v>
      </c>
      <c r="I11" s="5" t="n">
        <v>1780.0</v>
      </c>
      <c r="J11" s="5" t="n">
        <v>519.0</v>
      </c>
      <c r="K11" s="5" t="n">
        <v>885.0</v>
      </c>
      <c r="L11" s="5" t="n">
        <v>329.0</v>
      </c>
      <c r="M11" s="5" t="n">
        <v>6386.0</v>
      </c>
      <c r="N11" s="11" t="n">
        <f si="1" t="shared"/>
        <v>14980.0</v>
      </c>
      <c r="O11" s="5" t="n">
        <v>7526792.0</v>
      </c>
      <c r="P11" s="5" t="n">
        <v>113086.0</v>
      </c>
      <c r="Q11" s="11" t="n">
        <f si="2" t="shared"/>
        <v>8594.0</v>
      </c>
      <c r="R11" s="6" t="n">
        <f si="0" t="shared"/>
        <v>13.158715382825227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1704.0</v>
      </c>
      <c r="E12" s="5" t="n">
        <v>2270.0</v>
      </c>
      <c r="F12" s="5" t="n">
        <v>11719.0</v>
      </c>
      <c r="G12" s="5" t="n">
        <v>15325.0</v>
      </c>
      <c r="H12" s="5" t="n">
        <v>17591.0</v>
      </c>
      <c r="I12" s="5" t="n">
        <v>6242.0</v>
      </c>
      <c r="J12" s="5" t="n">
        <v>426.0</v>
      </c>
      <c r="K12" s="5" t="n">
        <v>788.0</v>
      </c>
      <c r="L12" s="5" t="n">
        <v>459.0</v>
      </c>
      <c r="M12" s="5" t="n">
        <v>11931.0</v>
      </c>
      <c r="N12" s="11" t="n">
        <f si="1" t="shared"/>
        <v>68455.0</v>
      </c>
      <c r="O12" s="5" t="n">
        <v>7056468.0</v>
      </c>
      <c r="P12" s="5" t="n">
        <v>350141.0</v>
      </c>
      <c r="Q12" s="11" t="n">
        <f si="2" t="shared"/>
        <v>56524.0</v>
      </c>
      <c r="R12" s="6" t="n">
        <f si="0" t="shared"/>
        <v>6.194554525511287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2555.0</v>
      </c>
      <c r="E13" s="5" t="n">
        <v>2803.0</v>
      </c>
      <c r="F13" s="5" t="n">
        <v>7441.0</v>
      </c>
      <c r="G13" s="5" t="n">
        <v>6882.0</v>
      </c>
      <c r="H13" s="5" t="n">
        <v>5827.0</v>
      </c>
      <c r="I13" s="5" t="n">
        <v>8743.0</v>
      </c>
      <c r="J13" s="5" t="n">
        <v>359.0</v>
      </c>
      <c r="K13" s="5" t="n">
        <v>535.0</v>
      </c>
      <c r="L13" s="5" t="n">
        <v>330.0</v>
      </c>
      <c r="M13" s="5" t="n">
        <v>6366.0</v>
      </c>
      <c r="N13" s="11" t="n">
        <f si="1" t="shared"/>
        <v>41841.0</v>
      </c>
      <c r="O13" s="5" t="n">
        <v>3805385.0</v>
      </c>
      <c r="P13" s="5" t="n">
        <v>253924.0</v>
      </c>
      <c r="Q13" s="11" t="n">
        <f si="2" t="shared"/>
        <v>35475.0</v>
      </c>
      <c r="R13" s="6" t="n">
        <f si="0" t="shared"/>
        <v>7.1578294573643415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635.0</v>
      </c>
      <c r="E14" s="5" t="n">
        <v>387.0</v>
      </c>
      <c r="F14" s="5" t="n">
        <v>1003.0</v>
      </c>
      <c r="G14" s="5" t="n">
        <v>3523.0</v>
      </c>
      <c r="H14" s="5" t="n">
        <v>1928.0</v>
      </c>
      <c r="I14" s="5" t="n">
        <v>1391.0</v>
      </c>
      <c r="J14" s="5" t="n">
        <v>965.0</v>
      </c>
      <c r="K14" s="5" t="n">
        <v>2113.0</v>
      </c>
      <c r="L14" s="5" t="n">
        <v>1441.0</v>
      </c>
      <c r="M14" s="5" t="n">
        <v>16487.0</v>
      </c>
      <c r="N14" s="11" t="n">
        <f si="1" t="shared"/>
        <v>29873.0</v>
      </c>
      <c r="O14" s="5" t="n">
        <v>1.021954E7</v>
      </c>
      <c r="P14" s="5" t="n">
        <v>275995.0</v>
      </c>
      <c r="Q14" s="11" t="n">
        <f si="2" t="shared"/>
        <v>13386.0</v>
      </c>
      <c r="R14" s="6" t="n">
        <f si="0" t="shared"/>
        <v>20.618183176453012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136.0</v>
      </c>
      <c r="E15" s="5" t="n">
        <f ref="E15:M15" si="3" t="shared">E16-E9-E10-E11-E12-E13-E14</f>
        <v>100.0</v>
      </c>
      <c r="F15" s="5" t="n">
        <f si="3" t="shared"/>
        <v>240.0</v>
      </c>
      <c r="G15" s="5" t="n">
        <f si="3" t="shared"/>
        <v>420.0</v>
      </c>
      <c r="H15" s="5" t="n">
        <f si="3" t="shared"/>
        <v>789.0</v>
      </c>
      <c r="I15" s="5" t="n">
        <f si="3" t="shared"/>
        <v>764.0</v>
      </c>
      <c r="J15" s="5" t="n">
        <f si="3" t="shared"/>
        <v>159.0</v>
      </c>
      <c r="K15" s="5" t="n">
        <f si="3" t="shared"/>
        <v>120.0</v>
      </c>
      <c r="L15" s="5" t="n">
        <f si="3" t="shared"/>
        <v>58.0</v>
      </c>
      <c r="M15" s="5" t="n">
        <f si="3" t="shared"/>
        <v>464.0</v>
      </c>
      <c r="N15" s="5" t="n">
        <f ref="N15" si="4" t="shared">N16-N9-N10-N11-N12-N13-N14</f>
        <v>3250.0</v>
      </c>
      <c r="O15" s="5" t="n">
        <f>O16-O9-O10-O11-O12-O13-O14</f>
        <v>214557.0</v>
      </c>
      <c r="P15" s="5" t="n">
        <f>P16-P9-P10-P11-P12-P13-P14</f>
        <v>29464.0</v>
      </c>
      <c r="Q15" s="11" t="n">
        <f si="2" t="shared"/>
        <v>2786.0</v>
      </c>
      <c r="R15" s="6" t="n">
        <f si="0" t="shared"/>
        <v>10.575735821966978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8573.0</v>
      </c>
      <c r="E16" s="5" t="n">
        <v>9500.0</v>
      </c>
      <c r="F16" s="5" t="n">
        <v>28037.0</v>
      </c>
      <c r="G16" s="5" t="n">
        <v>36908.0</v>
      </c>
      <c r="H16" s="5" t="n">
        <v>52822.0</v>
      </c>
      <c r="I16" s="5" t="n">
        <v>30756.0</v>
      </c>
      <c r="J16" s="5" t="n">
        <v>4832.0</v>
      </c>
      <c r="K16" s="5" t="n">
        <v>6740.0</v>
      </c>
      <c r="L16" s="5" t="n">
        <v>3108.0</v>
      </c>
      <c r="M16" s="5" t="n">
        <v>44237.0</v>
      </c>
      <c r="N16" s="11" t="n">
        <f ref="N16:N48" si="5" t="shared">SUM(D16:M16)</f>
        <v>225513.0</v>
      </c>
      <c r="O16" s="5" t="n">
        <v>2.9644768E7</v>
      </c>
      <c r="P16" s="5" t="n">
        <v>1543068.0</v>
      </c>
      <c r="Q16" s="11" t="n">
        <f si="2" t="shared"/>
        <v>181276.0</v>
      </c>
      <c r="R16" s="6" t="n">
        <f si="0" t="shared"/>
        <v>8.512257552020124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154.0</v>
      </c>
      <c r="E17" s="5" t="n">
        <f ref="E17:M17" si="6" t="shared">E18-E16-E3-E4-E5-E6-E7-E8</f>
        <v>140.0</v>
      </c>
      <c r="F17" s="5" t="n">
        <f si="6" t="shared"/>
        <v>223.0</v>
      </c>
      <c r="G17" s="5" t="n">
        <f si="6" t="shared"/>
        <v>113.0</v>
      </c>
      <c r="H17" s="5" t="n">
        <f si="6" t="shared"/>
        <v>253.0</v>
      </c>
      <c r="I17" s="5" t="n">
        <f si="6" t="shared"/>
        <v>255.0</v>
      </c>
      <c r="J17" s="5" t="n">
        <f si="6" t="shared"/>
        <v>155.0</v>
      </c>
      <c r="K17" s="5" t="n">
        <f si="6" t="shared"/>
        <v>137.0</v>
      </c>
      <c r="L17" s="5" t="n">
        <f si="6" t="shared"/>
        <v>118.0</v>
      </c>
      <c r="M17" s="5" t="n">
        <f si="6" t="shared"/>
        <v>429.0</v>
      </c>
      <c r="N17" s="11" t="n">
        <f si="5" t="shared"/>
        <v>1977.0</v>
      </c>
      <c r="O17" s="5" t="n">
        <f>O18-O16-O3-O4-O5-O6-O7-O8</f>
        <v>104018.0</v>
      </c>
      <c r="P17" s="5" t="n">
        <f>P18-P16-P3-P4-P5-P6-P7-P8</f>
        <v>24850.0</v>
      </c>
      <c r="Q17" s="11" t="n">
        <f si="2" t="shared"/>
        <v>1548.0</v>
      </c>
      <c r="R17" s="6" t="n">
        <f si="0" t="shared"/>
        <v>16.05297157622739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39084.0</v>
      </c>
      <c r="E18" s="5" t="n">
        <v>75170.0</v>
      </c>
      <c r="F18" s="5" t="n">
        <v>127886.0</v>
      </c>
      <c r="G18" s="5" t="n">
        <v>91428.0</v>
      </c>
      <c r="H18" s="5" t="n">
        <v>95548.0</v>
      </c>
      <c r="I18" s="5" t="n">
        <v>47612.0</v>
      </c>
      <c r="J18" s="5" t="n">
        <v>10999.0</v>
      </c>
      <c r="K18" s="5" t="n">
        <v>11762.0</v>
      </c>
      <c r="L18" s="5" t="n">
        <v>5752.0</v>
      </c>
      <c r="M18" s="5" t="n">
        <v>71580.0</v>
      </c>
      <c r="N18" s="11" t="n">
        <f si="5" t="shared"/>
        <v>576821.0</v>
      </c>
      <c r="O18" s="5" t="n">
        <v>3.2441287E7</v>
      </c>
      <c r="P18" s="5" t="n">
        <v>3202148.0</v>
      </c>
      <c r="Q18" s="11" t="n">
        <f si="2" t="shared"/>
        <v>505241.0</v>
      </c>
      <c r="R18" s="6" t="n">
        <f si="0" t="shared"/>
        <v>6.337862525012816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895.0</v>
      </c>
      <c r="E19" s="5" t="n">
        <v>644.0</v>
      </c>
      <c r="F19" s="5" t="n">
        <v>1102.0</v>
      </c>
      <c r="G19" s="5" t="n">
        <v>1093.0</v>
      </c>
      <c r="H19" s="5" t="n">
        <v>2054.0</v>
      </c>
      <c r="I19" s="5" t="n">
        <v>2360.0</v>
      </c>
      <c r="J19" s="5" t="n">
        <v>1165.0</v>
      </c>
      <c r="K19" s="5" t="n">
        <v>391.0</v>
      </c>
      <c r="L19" s="5" t="n">
        <v>153.0</v>
      </c>
      <c r="M19" s="5" t="n">
        <v>1978.0</v>
      </c>
      <c r="N19" s="11" t="n">
        <f si="5" t="shared"/>
        <v>11835.0</v>
      </c>
      <c r="O19" s="5" t="n">
        <v>134824.0</v>
      </c>
      <c r="P19" s="5" t="n">
        <v>100028.0</v>
      </c>
      <c r="Q19" s="11" t="n">
        <f si="2" t="shared"/>
        <v>9857.0</v>
      </c>
      <c r="R19" s="6" t="n">
        <f si="0" t="shared"/>
        <v>10.147915187176626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7518.0</v>
      </c>
      <c r="E20" s="5" t="n">
        <v>4891.0</v>
      </c>
      <c r="F20" s="5" t="n">
        <v>6959.0</v>
      </c>
      <c r="G20" s="5" t="n">
        <v>6880.0</v>
      </c>
      <c r="H20" s="5" t="n">
        <v>16342.0</v>
      </c>
      <c r="I20" s="5" t="n">
        <v>15716.0</v>
      </c>
      <c r="J20" s="5" t="n">
        <v>3859.0</v>
      </c>
      <c r="K20" s="5" t="n">
        <v>1835.0</v>
      </c>
      <c r="L20" s="5" t="n">
        <v>832.0</v>
      </c>
      <c r="M20" s="5" t="n">
        <v>13247.0</v>
      </c>
      <c r="N20" s="11" t="n">
        <f si="5" t="shared"/>
        <v>78079.0</v>
      </c>
      <c r="O20" s="5" t="n">
        <v>759231.0</v>
      </c>
      <c r="P20" s="5" t="n">
        <v>551184.0</v>
      </c>
      <c r="Q20" s="11" t="n">
        <f si="2" t="shared"/>
        <v>64832.0</v>
      </c>
      <c r="R20" s="6" t="n">
        <f si="0" t="shared"/>
        <v>8.50172754195459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40.0</v>
      </c>
      <c r="E21" s="5" t="n">
        <v>22.0</v>
      </c>
      <c r="F21" s="5" t="n">
        <v>78.0</v>
      </c>
      <c r="G21" s="5" t="n">
        <v>39.0</v>
      </c>
      <c r="H21" s="5" t="n">
        <v>111.0</v>
      </c>
      <c r="I21" s="5" t="n">
        <v>79.0</v>
      </c>
      <c r="J21" s="5" t="n">
        <v>34.0</v>
      </c>
      <c r="K21" s="5" t="n">
        <v>23.0</v>
      </c>
      <c r="L21" s="5" t="n">
        <v>7.0</v>
      </c>
      <c r="M21" s="5" t="n">
        <v>160.0</v>
      </c>
      <c r="N21" s="11" t="n">
        <f si="5" t="shared"/>
        <v>593.0</v>
      </c>
      <c r="O21" s="5" t="n">
        <v>7636.0</v>
      </c>
      <c r="P21" s="5" t="n">
        <v>4405.0</v>
      </c>
      <c r="Q21" s="11" t="n">
        <f si="2" t="shared"/>
        <v>433.0</v>
      </c>
      <c r="R21" s="6" t="n">
        <f si="0" t="shared"/>
        <v>10.173210161662817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25.0</v>
      </c>
      <c r="E22" s="5" t="n">
        <v>53.0</v>
      </c>
      <c r="F22" s="5" t="n">
        <v>43.0</v>
      </c>
      <c r="G22" s="5" t="n">
        <v>62.0</v>
      </c>
      <c r="H22" s="5" t="n">
        <v>41.0</v>
      </c>
      <c r="I22" s="5" t="n">
        <v>61.0</v>
      </c>
      <c r="J22" s="5" t="n">
        <v>36.0</v>
      </c>
      <c r="K22" s="5" t="n">
        <v>41.0</v>
      </c>
      <c r="L22" s="5" t="n">
        <v>16.0</v>
      </c>
      <c r="M22" s="5" t="n">
        <v>49.0</v>
      </c>
      <c r="N22" s="11" t="n">
        <f si="5" t="shared"/>
        <v>427.0</v>
      </c>
      <c r="O22" s="5" t="n">
        <v>8922.0</v>
      </c>
      <c r="P22" s="5" t="n">
        <v>5214.0</v>
      </c>
      <c r="Q22" s="11" t="n">
        <f si="2" t="shared"/>
        <v>378.0</v>
      </c>
      <c r="R22" s="6" t="n">
        <f si="0" t="shared"/>
        <v>13.793650793650794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11.0</v>
      </c>
      <c r="E23" s="5" t="n">
        <v>16.0</v>
      </c>
      <c r="F23" s="5" t="n">
        <v>13.0</v>
      </c>
      <c r="G23" s="5" t="n">
        <v>16.0</v>
      </c>
      <c r="H23" s="5" t="n">
        <v>18.0</v>
      </c>
      <c r="I23" s="5" t="n">
        <v>21.0</v>
      </c>
      <c r="J23" s="5" t="n">
        <v>5.0</v>
      </c>
      <c r="K23" s="5" t="n">
        <v>5.0</v>
      </c>
      <c r="L23" s="5" t="n">
        <v>3.0</v>
      </c>
      <c r="M23" s="5" t="n">
        <v>26.0</v>
      </c>
      <c r="N23" s="11" t="n">
        <f si="5" t="shared"/>
        <v>134.0</v>
      </c>
      <c r="O23" s="5" t="n">
        <v>4259.0</v>
      </c>
      <c r="P23" s="5" t="n">
        <v>1045.0</v>
      </c>
      <c r="Q23" s="11" t="n">
        <f si="2" t="shared"/>
        <v>108.0</v>
      </c>
      <c r="R23" s="6" t="n">
        <f si="0" t="shared"/>
        <v>9.675925925925926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63.0</v>
      </c>
      <c r="E24" s="5" t="n">
        <f ref="E24:M24" si="7" t="shared">E25-E19-E20-E21-E22-E23</f>
        <v>77.0</v>
      </c>
      <c r="F24" s="5" t="n">
        <f si="7" t="shared"/>
        <v>101.0</v>
      </c>
      <c r="G24" s="5" t="n">
        <f si="7" t="shared"/>
        <v>64.0</v>
      </c>
      <c r="H24" s="5" t="n">
        <f si="7" t="shared"/>
        <v>129.0</v>
      </c>
      <c r="I24" s="5" t="n">
        <f si="7" t="shared"/>
        <v>127.0</v>
      </c>
      <c r="J24" s="5" t="n">
        <f si="7" t="shared"/>
        <v>78.0</v>
      </c>
      <c r="K24" s="5" t="n">
        <f si="7" t="shared"/>
        <v>76.0</v>
      </c>
      <c r="L24" s="5" t="n">
        <f si="7" t="shared"/>
        <v>54.0</v>
      </c>
      <c r="M24" s="5" t="n">
        <f si="7" t="shared"/>
        <v>236.0</v>
      </c>
      <c r="N24" s="11" t="n">
        <f si="5" t="shared"/>
        <v>1005.0</v>
      </c>
      <c r="O24" s="5" t="n">
        <f>O25-O19-O20-O21-O22-O23</f>
        <v>56755.0</v>
      </c>
      <c r="P24" s="5" t="n">
        <f>P25-P19-P20-P21-P22-P23</f>
        <v>12218.0</v>
      </c>
      <c r="Q24" s="11" t="n">
        <f si="2" t="shared"/>
        <v>769.0</v>
      </c>
      <c r="R24" s="6" t="n">
        <f si="0" t="shared"/>
        <v>15.88816644993498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8552.0</v>
      </c>
      <c r="E25" s="5" t="n">
        <v>5703.0</v>
      </c>
      <c r="F25" s="5" t="n">
        <v>8296.0</v>
      </c>
      <c r="G25" s="5" t="n">
        <v>8154.0</v>
      </c>
      <c r="H25" s="5" t="n">
        <v>18695.0</v>
      </c>
      <c r="I25" s="5" t="n">
        <v>18364.0</v>
      </c>
      <c r="J25" s="5" t="n">
        <v>5177.0</v>
      </c>
      <c r="K25" s="5" t="n">
        <v>2371.0</v>
      </c>
      <c r="L25" s="5" t="n">
        <v>1065.0</v>
      </c>
      <c r="M25" s="5" t="n">
        <v>15696.0</v>
      </c>
      <c r="N25" s="11" t="n">
        <f si="5" t="shared"/>
        <v>92073.0</v>
      </c>
      <c r="O25" s="5" t="n">
        <v>971627.0</v>
      </c>
      <c r="P25" s="5" t="n">
        <v>674094.0</v>
      </c>
      <c r="Q25" s="11" t="n">
        <f si="2" t="shared"/>
        <v>76377.0</v>
      </c>
      <c r="R25" s="6" t="n">
        <f si="0" t="shared"/>
        <v>8.825876900113908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68.0</v>
      </c>
      <c r="E26" s="5" t="n">
        <v>32.0</v>
      </c>
      <c r="F26" s="5" t="n">
        <v>64.0</v>
      </c>
      <c r="G26" s="5" t="n">
        <v>44.0</v>
      </c>
      <c r="H26" s="5" t="n">
        <v>151.0</v>
      </c>
      <c r="I26" s="5" t="n">
        <v>304.0</v>
      </c>
      <c r="J26" s="5" t="n">
        <v>92.0</v>
      </c>
      <c r="K26" s="5" t="n">
        <v>72.0</v>
      </c>
      <c r="L26" s="5" t="n">
        <v>34.0</v>
      </c>
      <c r="M26" s="5" t="n">
        <v>114.0</v>
      </c>
      <c r="N26" s="11" t="n">
        <f si="5" t="shared"/>
        <v>975.0</v>
      </c>
      <c r="O26" s="5" t="n">
        <v>16199.0</v>
      </c>
      <c r="P26" s="5" t="n">
        <v>12472.0</v>
      </c>
      <c r="Q26" s="11" t="n">
        <f si="2" t="shared"/>
        <v>861.0</v>
      </c>
      <c r="R26" s="6" t="n">
        <f si="0" t="shared"/>
        <v>14.48548199767712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274.0</v>
      </c>
      <c r="E27" s="5" t="n">
        <v>255.0</v>
      </c>
      <c r="F27" s="5" t="n">
        <v>313.0</v>
      </c>
      <c r="G27" s="5" t="n">
        <v>308.0</v>
      </c>
      <c r="H27" s="5" t="n">
        <v>654.0</v>
      </c>
      <c r="I27" s="5" t="n">
        <v>1234.0</v>
      </c>
      <c r="J27" s="5" t="n">
        <v>443.0</v>
      </c>
      <c r="K27" s="5" t="n">
        <v>340.0</v>
      </c>
      <c r="L27" s="5" t="n">
        <v>222.0</v>
      </c>
      <c r="M27" s="5" t="n">
        <v>496.0</v>
      </c>
      <c r="N27" s="11" t="n">
        <f si="5" t="shared"/>
        <v>4539.0</v>
      </c>
      <c r="O27" s="5" t="n">
        <v>96672.0</v>
      </c>
      <c r="P27" s="5" t="n">
        <v>61764.0</v>
      </c>
      <c r="Q27" s="11" t="n">
        <f si="2" t="shared"/>
        <v>4043.0</v>
      </c>
      <c r="R27" s="6" t="n">
        <f si="0" t="shared"/>
        <v>15.276774672273065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366.0</v>
      </c>
      <c r="E28" s="5" t="n">
        <v>492.0</v>
      </c>
      <c r="F28" s="5" t="n">
        <v>596.0</v>
      </c>
      <c r="G28" s="5" t="n">
        <v>490.0</v>
      </c>
      <c r="H28" s="5" t="n">
        <v>1100.0</v>
      </c>
      <c r="I28" s="5" t="n">
        <v>2669.0</v>
      </c>
      <c r="J28" s="5" t="n">
        <v>1236.0</v>
      </c>
      <c r="K28" s="5" t="n">
        <v>406.0</v>
      </c>
      <c r="L28" s="5" t="n">
        <v>140.0</v>
      </c>
      <c r="M28" s="5" t="n">
        <v>2924.0</v>
      </c>
      <c r="N28" s="11" t="n">
        <f si="5" t="shared"/>
        <v>10419.0</v>
      </c>
      <c r="O28" s="5" t="n">
        <v>117229.0</v>
      </c>
      <c r="P28" s="5" t="n">
        <v>94967.0</v>
      </c>
      <c r="Q28" s="11" t="n">
        <f si="2" t="shared"/>
        <v>7495.0</v>
      </c>
      <c r="R28" s="6" t="n">
        <f si="0" t="shared"/>
        <v>12.670713809206138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318.0</v>
      </c>
      <c r="E29" s="5" t="n">
        <v>139.0</v>
      </c>
      <c r="F29" s="5" t="n">
        <v>172.0</v>
      </c>
      <c r="G29" s="5" t="n">
        <v>144.0</v>
      </c>
      <c r="H29" s="5" t="n">
        <v>258.0</v>
      </c>
      <c r="I29" s="5" t="n">
        <v>244.0</v>
      </c>
      <c r="J29" s="5" t="n">
        <v>96.0</v>
      </c>
      <c r="K29" s="5" t="n">
        <v>86.0</v>
      </c>
      <c r="L29" s="5" t="n">
        <v>52.0</v>
      </c>
      <c r="M29" s="5" t="n">
        <v>286.0</v>
      </c>
      <c r="N29" s="11" t="n">
        <f si="5" t="shared"/>
        <v>1795.0</v>
      </c>
      <c r="O29" s="5" t="n">
        <v>23267.0</v>
      </c>
      <c r="P29" s="5" t="n">
        <v>15571.0</v>
      </c>
      <c r="Q29" s="11" t="n">
        <f si="2" t="shared"/>
        <v>1509.0</v>
      </c>
      <c r="R29" s="6" t="n">
        <f si="0" t="shared"/>
        <v>10.318754141815772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140.0</v>
      </c>
      <c r="E30" s="5" t="n">
        <v>159.0</v>
      </c>
      <c r="F30" s="5" t="n">
        <v>189.0</v>
      </c>
      <c r="G30" s="5" t="n">
        <v>138.0</v>
      </c>
      <c r="H30" s="5" t="n">
        <v>419.0</v>
      </c>
      <c r="I30" s="5" t="n">
        <v>622.0</v>
      </c>
      <c r="J30" s="5" t="n">
        <v>379.0</v>
      </c>
      <c r="K30" s="5" t="n">
        <v>135.0</v>
      </c>
      <c r="L30" s="5" t="n">
        <v>49.0</v>
      </c>
      <c r="M30" s="5" t="n">
        <v>230.0</v>
      </c>
      <c r="N30" s="11" t="n">
        <f si="5" t="shared"/>
        <v>2460.0</v>
      </c>
      <c r="O30" s="5" t="n">
        <v>40285.0</v>
      </c>
      <c r="P30" s="5" t="n">
        <v>28392.0</v>
      </c>
      <c r="Q30" s="11" t="n">
        <f si="2" t="shared"/>
        <v>2230.0</v>
      </c>
      <c r="R30" s="6" t="n">
        <f si="0" t="shared"/>
        <v>12.731838565022422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93.0</v>
      </c>
      <c r="E31" s="5" t="n">
        <v>146.0</v>
      </c>
      <c r="F31" s="5" t="n">
        <v>134.0</v>
      </c>
      <c r="G31" s="5" t="n">
        <v>142.0</v>
      </c>
      <c r="H31" s="5" t="n">
        <v>240.0</v>
      </c>
      <c r="I31" s="5" t="n">
        <v>564.0</v>
      </c>
      <c r="J31" s="5" t="n">
        <v>233.0</v>
      </c>
      <c r="K31" s="5" t="n">
        <v>56.0</v>
      </c>
      <c r="L31" s="5" t="n">
        <v>33.0</v>
      </c>
      <c r="M31" s="5" t="n">
        <v>221.0</v>
      </c>
      <c r="N31" s="11" t="n">
        <f si="5" t="shared"/>
        <v>1862.0</v>
      </c>
      <c r="O31" s="5" t="n">
        <v>20590.0</v>
      </c>
      <c r="P31" s="5" t="n">
        <v>18592.0</v>
      </c>
      <c r="Q31" s="11" t="n">
        <f si="2" t="shared"/>
        <v>1641.0</v>
      </c>
      <c r="R31" s="6" t="n">
        <f si="0" t="shared"/>
        <v>11.329677026203534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90.0</v>
      </c>
      <c r="E32" s="5" t="n">
        <v>86.0</v>
      </c>
      <c r="F32" s="5" t="n">
        <v>110.0</v>
      </c>
      <c r="G32" s="5" t="n">
        <v>70.0</v>
      </c>
      <c r="H32" s="5" t="n">
        <v>185.0</v>
      </c>
      <c r="I32" s="5" t="n">
        <v>287.0</v>
      </c>
      <c r="J32" s="5" t="n">
        <v>124.0</v>
      </c>
      <c r="K32" s="5" t="n">
        <v>69.0</v>
      </c>
      <c r="L32" s="5" t="n">
        <v>42.0</v>
      </c>
      <c r="M32" s="5" t="n">
        <v>115.0</v>
      </c>
      <c r="N32" s="11" t="n">
        <f si="5" t="shared"/>
        <v>1178.0</v>
      </c>
      <c r="O32" s="5" t="n">
        <v>18710.0</v>
      </c>
      <c r="P32" s="5" t="n">
        <v>13733.0</v>
      </c>
      <c r="Q32" s="11" t="n">
        <f si="2" t="shared"/>
        <v>1063.0</v>
      </c>
      <c r="R32" s="6" t="n">
        <f si="0" t="shared"/>
        <v>12.919096895578551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776.0</v>
      </c>
      <c r="E33" s="5" t="n">
        <v>445.0</v>
      </c>
      <c r="F33" s="5" t="n">
        <v>676.0</v>
      </c>
      <c r="G33" s="5" t="n">
        <v>752.0</v>
      </c>
      <c r="H33" s="5" t="n">
        <v>1235.0</v>
      </c>
      <c r="I33" s="5" t="n">
        <v>1702.0</v>
      </c>
      <c r="J33" s="5" t="n">
        <v>799.0</v>
      </c>
      <c r="K33" s="5" t="n">
        <v>405.0</v>
      </c>
      <c r="L33" s="5" t="n">
        <v>150.0</v>
      </c>
      <c r="M33" s="5" t="n">
        <v>956.0</v>
      </c>
      <c r="N33" s="11" t="n">
        <f si="5" t="shared"/>
        <v>7896.0</v>
      </c>
      <c r="O33" s="5" t="n">
        <v>124358.0</v>
      </c>
      <c r="P33" s="5" t="n">
        <v>78357.0</v>
      </c>
      <c r="Q33" s="11" t="n">
        <f si="2" t="shared"/>
        <v>6940.0</v>
      </c>
      <c r="R33" s="6" t="n">
        <f si="0" t="shared"/>
        <v>11.290634005763689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51.0</v>
      </c>
      <c r="E34" s="5" t="n">
        <v>63.0</v>
      </c>
      <c r="F34" s="5" t="n">
        <v>63.0</v>
      </c>
      <c r="G34" s="5" t="n">
        <v>57.0</v>
      </c>
      <c r="H34" s="5" t="n">
        <v>137.0</v>
      </c>
      <c r="I34" s="5" t="n">
        <v>335.0</v>
      </c>
      <c r="J34" s="5" t="n">
        <v>115.0</v>
      </c>
      <c r="K34" s="5" t="n">
        <v>58.0</v>
      </c>
      <c r="L34" s="5" t="n">
        <v>19.0</v>
      </c>
      <c r="M34" s="5" t="n">
        <v>186.0</v>
      </c>
      <c r="N34" s="11" t="n">
        <f si="5" t="shared"/>
        <v>1084.0</v>
      </c>
      <c r="O34" s="5" t="n">
        <v>17673.0</v>
      </c>
      <c r="P34" s="5" t="n">
        <v>11354.0</v>
      </c>
      <c r="Q34" s="11" t="n">
        <f si="2" t="shared"/>
        <v>898.0</v>
      </c>
      <c r="R34" s="6" t="n">
        <f si="0" t="shared"/>
        <v>12.643652561247215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20.0</v>
      </c>
      <c r="E35" s="5" t="n">
        <v>14.0</v>
      </c>
      <c r="F35" s="5" t="n">
        <v>18.0</v>
      </c>
      <c r="G35" s="5" t="n">
        <v>11.0</v>
      </c>
      <c r="H35" s="5" t="n">
        <v>15.0</v>
      </c>
      <c r="I35" s="5" t="n">
        <v>16.0</v>
      </c>
      <c r="J35" s="5" t="n">
        <v>7.0</v>
      </c>
      <c r="K35" s="5" t="n">
        <v>10.0</v>
      </c>
      <c r="L35" s="5" t="n">
        <v>3.0</v>
      </c>
      <c r="M35" s="5" t="n">
        <v>36.0</v>
      </c>
      <c r="N35" s="11" t="n">
        <f si="5" t="shared"/>
        <v>150.0</v>
      </c>
      <c r="O35" s="5" t="n">
        <v>1658.0</v>
      </c>
      <c r="P35" s="5" t="n">
        <v>1211.0</v>
      </c>
      <c r="Q35" s="11" t="n">
        <f si="2" t="shared"/>
        <v>114.0</v>
      </c>
      <c r="R35" s="6" t="n">
        <f si="0" t="shared"/>
        <v>10.62280701754386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45.0</v>
      </c>
      <c r="E36" s="5" t="n">
        <v>33.0</v>
      </c>
      <c r="F36" s="5" t="n">
        <v>81.0</v>
      </c>
      <c r="G36" s="5" t="n">
        <v>70.0</v>
      </c>
      <c r="H36" s="5" t="n">
        <v>141.0</v>
      </c>
      <c r="I36" s="5" t="n">
        <v>242.0</v>
      </c>
      <c r="J36" s="5" t="n">
        <v>65.0</v>
      </c>
      <c r="K36" s="5" t="n">
        <v>39.0</v>
      </c>
      <c r="L36" s="5" t="n">
        <v>14.0</v>
      </c>
      <c r="M36" s="5" t="n">
        <v>56.0</v>
      </c>
      <c r="N36" s="11" t="n">
        <f si="5" t="shared"/>
        <v>786.0</v>
      </c>
      <c r="O36" s="5" t="n">
        <v>9731.0</v>
      </c>
      <c r="P36" s="5" t="n">
        <v>8340.0</v>
      </c>
      <c r="Q36" s="11" t="n">
        <f si="2" t="shared"/>
        <v>730.0</v>
      </c>
      <c r="R36" s="6" t="n">
        <f si="0" t="shared"/>
        <v>11.424657534246576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32.0</v>
      </c>
      <c r="E37" s="5" t="n">
        <v>22.0</v>
      </c>
      <c r="F37" s="5" t="n">
        <v>39.0</v>
      </c>
      <c r="G37" s="5" t="n">
        <v>36.0</v>
      </c>
      <c r="H37" s="5" t="n">
        <v>137.0</v>
      </c>
      <c r="I37" s="5" t="n">
        <v>113.0</v>
      </c>
      <c r="J37" s="5" t="n">
        <v>67.0</v>
      </c>
      <c r="K37" s="5" t="n">
        <v>55.0</v>
      </c>
      <c r="L37" s="5" t="n">
        <v>41.0</v>
      </c>
      <c r="M37" s="5" t="n">
        <v>139.0</v>
      </c>
      <c r="N37" s="11" t="n">
        <f si="5" t="shared"/>
        <v>681.0</v>
      </c>
      <c r="O37" s="5" t="n">
        <v>31875.0</v>
      </c>
      <c r="P37" s="5" t="n">
        <v>9376.0</v>
      </c>
      <c r="Q37" s="11" t="n">
        <f si="2" t="shared"/>
        <v>542.0</v>
      </c>
      <c r="R37" s="6" t="n">
        <f si="0" t="shared"/>
        <v>17.29889298892989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628.0</v>
      </c>
      <c r="E38" s="5" t="n">
        <f ref="E38:M38" si="8" t="shared">E39-E26-E27-E28-E29-E30-E31-E32-E33-E34-E35-E36-E37</f>
        <v>409.0</v>
      </c>
      <c r="F38" s="5" t="n">
        <f si="8" t="shared"/>
        <v>780.0</v>
      </c>
      <c r="G38" s="5" t="n">
        <f si="8" t="shared"/>
        <v>456.0</v>
      </c>
      <c r="H38" s="5" t="n">
        <f si="8" t="shared"/>
        <v>1085.0</v>
      </c>
      <c r="I38" s="5" t="n">
        <f si="8" t="shared"/>
        <v>1392.0</v>
      </c>
      <c r="J38" s="5" t="n">
        <f si="8" t="shared"/>
        <v>575.0</v>
      </c>
      <c r="K38" s="5" t="n">
        <f si="8" t="shared"/>
        <v>405.0</v>
      </c>
      <c r="L38" s="5" t="n">
        <f si="8" t="shared"/>
        <v>201.0</v>
      </c>
      <c r="M38" s="5" t="n">
        <f si="8" t="shared"/>
        <v>1210.0</v>
      </c>
      <c r="N38" s="11" t="n">
        <f si="5" t="shared"/>
        <v>7141.0</v>
      </c>
      <c r="O38" s="5" t="n">
        <f>O39-O26-O27-O28-O29-O30-O31-O32-O33-O34-O35-O36-O37</f>
        <v>112808.0</v>
      </c>
      <c r="P38" s="5" t="n">
        <f>P39-P26-P27-P28-P29-P30-P31-P32-P33-P34-P35-P36-P37</f>
        <v>72264.0</v>
      </c>
      <c r="Q38" s="11" t="n">
        <f si="2" t="shared"/>
        <v>5931.0</v>
      </c>
      <c r="R38" s="6" t="n">
        <f si="0" t="shared"/>
        <v>12.184117349519473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2901.0</v>
      </c>
      <c r="E39" s="5" t="n">
        <v>2295.0</v>
      </c>
      <c r="F39" s="5" t="n">
        <v>3235.0</v>
      </c>
      <c r="G39" s="5" t="n">
        <v>2718.0</v>
      </c>
      <c r="H39" s="5" t="n">
        <v>5757.0</v>
      </c>
      <c r="I39" s="5" t="n">
        <v>9724.0</v>
      </c>
      <c r="J39" s="5" t="n">
        <v>4231.0</v>
      </c>
      <c r="K39" s="5" t="n">
        <v>2136.0</v>
      </c>
      <c r="L39" s="5" t="n">
        <v>1000.0</v>
      </c>
      <c r="M39" s="5" t="n">
        <v>6969.0</v>
      </c>
      <c r="N39" s="11" t="n">
        <f si="5" t="shared"/>
        <v>40966.0</v>
      </c>
      <c r="O39" s="5" t="n">
        <v>631055.0</v>
      </c>
      <c r="P39" s="5" t="n">
        <v>426393.0</v>
      </c>
      <c r="Q39" s="11" t="n">
        <f si="2" t="shared"/>
        <v>33997.0</v>
      </c>
      <c r="R39" s="6" t="n">
        <f si="0" t="shared"/>
        <v>12.542077242109597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933.0</v>
      </c>
      <c r="E40" s="5" t="n">
        <v>565.0</v>
      </c>
      <c r="F40" s="5" t="n">
        <v>1071.0</v>
      </c>
      <c r="G40" s="5" t="n">
        <v>1217.0</v>
      </c>
      <c r="H40" s="5" t="n">
        <v>3122.0</v>
      </c>
      <c r="I40" s="5" t="n">
        <v>3790.0</v>
      </c>
      <c r="J40" s="5" t="n">
        <v>979.0</v>
      </c>
      <c r="K40" s="5" t="n">
        <v>262.0</v>
      </c>
      <c r="L40" s="5" t="n">
        <v>87.0</v>
      </c>
      <c r="M40" s="5" t="n">
        <v>2388.0</v>
      </c>
      <c r="N40" s="11" t="n">
        <f si="5" t="shared"/>
        <v>14414.0</v>
      </c>
      <c r="O40" s="5" t="n">
        <v>116219.0</v>
      </c>
      <c r="P40" s="5" t="n">
        <v>106829.0</v>
      </c>
      <c r="Q40" s="11" t="n">
        <f si="2" t="shared"/>
        <v>12026.0</v>
      </c>
      <c r="R40" s="6" t="n">
        <f si="0" t="shared"/>
        <v>8.883169798769334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177.0</v>
      </c>
      <c r="E41" s="5" t="n">
        <v>88.0</v>
      </c>
      <c r="F41" s="5" t="n">
        <v>118.0</v>
      </c>
      <c r="G41" s="5" t="n">
        <v>123.0</v>
      </c>
      <c r="H41" s="5" t="n">
        <v>311.0</v>
      </c>
      <c r="I41" s="5" t="n">
        <v>400.0</v>
      </c>
      <c r="J41" s="5" t="n">
        <v>158.0</v>
      </c>
      <c r="K41" s="5" t="n">
        <v>64.0</v>
      </c>
      <c r="L41" s="5" t="n">
        <v>27.0</v>
      </c>
      <c r="M41" s="5" t="n">
        <v>363.0</v>
      </c>
      <c r="N41" s="11" t="n">
        <f si="5" t="shared"/>
        <v>1829.0</v>
      </c>
      <c r="O41" s="5" t="n">
        <v>21955.0</v>
      </c>
      <c r="P41" s="5" t="n">
        <v>15462.0</v>
      </c>
      <c r="Q41" s="11" t="n">
        <f si="2" t="shared"/>
        <v>1466.0</v>
      </c>
      <c r="R41" s="6" t="n">
        <f si="0" t="shared"/>
        <v>10.54706684856753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26.0</v>
      </c>
      <c r="E42" s="5" t="n">
        <f ref="E42:M42" si="9" t="shared">E43-E40-E41</f>
        <v>4.0</v>
      </c>
      <c r="F42" s="5" t="n">
        <f si="9" t="shared"/>
        <v>13.0</v>
      </c>
      <c r="G42" s="5" t="n">
        <f si="9" t="shared"/>
        <v>10.0</v>
      </c>
      <c r="H42" s="5" t="n">
        <f si="9" t="shared"/>
        <v>28.0</v>
      </c>
      <c r="I42" s="5" t="n">
        <f si="9" t="shared"/>
        <v>35.0</v>
      </c>
      <c r="J42" s="5" t="n">
        <f si="9" t="shared"/>
        <v>29.0</v>
      </c>
      <c r="K42" s="5" t="n">
        <f si="9" t="shared"/>
        <v>18.0</v>
      </c>
      <c r="L42" s="5" t="n">
        <f si="9" t="shared"/>
        <v>8.0</v>
      </c>
      <c r="M42" s="5" t="n">
        <f si="9" t="shared"/>
        <v>19.0</v>
      </c>
      <c r="N42" s="11" t="n">
        <f si="5" t="shared"/>
        <v>190.0</v>
      </c>
      <c r="O42" s="5" t="n">
        <f>O43-O40-O41</f>
        <v>7472.0</v>
      </c>
      <c r="P42" s="5" t="n">
        <f>P43-P40-P41</f>
        <v>2481.0</v>
      </c>
      <c r="Q42" s="11" t="n">
        <f si="2" t="shared"/>
        <v>171.0</v>
      </c>
      <c r="R42" s="6" t="n">
        <f si="0" t="shared"/>
        <v>14.508771929824562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1136.0</v>
      </c>
      <c r="E43" s="5" t="n">
        <v>657.0</v>
      </c>
      <c r="F43" s="5" t="n">
        <v>1202.0</v>
      </c>
      <c r="G43" s="5" t="n">
        <v>1350.0</v>
      </c>
      <c r="H43" s="5" t="n">
        <v>3461.0</v>
      </c>
      <c r="I43" s="5" t="n">
        <v>4225.0</v>
      </c>
      <c r="J43" s="5" t="n">
        <v>1166.0</v>
      </c>
      <c r="K43" s="5" t="n">
        <v>344.0</v>
      </c>
      <c r="L43" s="5" t="n">
        <v>122.0</v>
      </c>
      <c r="M43" s="5" t="n">
        <v>2770.0</v>
      </c>
      <c r="N43" s="11" t="n">
        <f si="5" t="shared"/>
        <v>16433.0</v>
      </c>
      <c r="O43" s="5" t="n">
        <v>145646.0</v>
      </c>
      <c r="P43" s="5" t="n">
        <v>124772.0</v>
      </c>
      <c r="Q43" s="11" t="n">
        <f si="2" t="shared"/>
        <v>13663.0</v>
      </c>
      <c r="R43" s="6" t="n">
        <f si="0" t="shared"/>
        <v>9.13210861450633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21.0</v>
      </c>
      <c r="E44" s="8" t="n">
        <v>11.0</v>
      </c>
      <c r="F44" s="8" t="n">
        <v>11.0</v>
      </c>
      <c r="G44" s="8" t="n">
        <v>10.0</v>
      </c>
      <c r="H44" s="8" t="n">
        <v>30.0</v>
      </c>
      <c r="I44" s="8" t="n">
        <v>49.0</v>
      </c>
      <c r="J44" s="8" t="n">
        <v>43.0</v>
      </c>
      <c r="K44" s="8" t="n">
        <v>54.0</v>
      </c>
      <c r="L44" s="8" t="n">
        <v>29.0</v>
      </c>
      <c r="M44" s="8" t="n">
        <v>105.0</v>
      </c>
      <c r="N44" s="11" t="n">
        <f si="5" t="shared"/>
        <v>363.0</v>
      </c>
      <c r="O44" s="8" t="n">
        <v>28286.0</v>
      </c>
      <c r="P44" s="8" t="n">
        <v>6469.0</v>
      </c>
      <c r="Q44" s="11" t="n">
        <f si="2" t="shared"/>
        <v>258.0</v>
      </c>
      <c r="R44" s="6" t="n">
        <f si="0" t="shared"/>
        <v>25.073643410852714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8.0</v>
      </c>
      <c r="E45" s="8" t="n">
        <f ref="E45:M45" si="10" t="shared">E46-E44</f>
        <v>11.0</v>
      </c>
      <c r="F45" s="8" t="n">
        <f si="10" t="shared"/>
        <v>67.0</v>
      </c>
      <c r="G45" s="8" t="n">
        <f si="10" t="shared"/>
        <v>29.0</v>
      </c>
      <c r="H45" s="8" t="n">
        <f si="10" t="shared"/>
        <v>95.0</v>
      </c>
      <c r="I45" s="8" t="n">
        <f si="10" t="shared"/>
        <v>68.0</v>
      </c>
      <c r="J45" s="8" t="n">
        <f si="10" t="shared"/>
        <v>61.0</v>
      </c>
      <c r="K45" s="8" t="n">
        <f si="10" t="shared"/>
        <v>36.0</v>
      </c>
      <c r="L45" s="8" t="n">
        <f si="10" t="shared"/>
        <v>61.0</v>
      </c>
      <c r="M45" s="8" t="n">
        <f si="10" t="shared"/>
        <v>102.0</v>
      </c>
      <c r="N45" s="11" t="n">
        <f si="5" t="shared"/>
        <v>538.0</v>
      </c>
      <c r="O45" s="8" t="n">
        <f>O46-O44</f>
        <v>58213.0</v>
      </c>
      <c r="P45" s="8" t="n">
        <f>P46-P44</f>
        <v>9624.0</v>
      </c>
      <c r="Q45" s="11" t="n">
        <f si="2" t="shared"/>
        <v>436.0</v>
      </c>
      <c r="R45" s="6" t="n">
        <f si="0" t="shared"/>
        <v>22.073394495412845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29.0</v>
      </c>
      <c r="E46" s="8" t="n">
        <v>22.0</v>
      </c>
      <c r="F46" s="8" t="n">
        <v>78.0</v>
      </c>
      <c r="G46" s="8" t="n">
        <v>39.0</v>
      </c>
      <c r="H46" s="8" t="n">
        <v>125.0</v>
      </c>
      <c r="I46" s="8" t="n">
        <v>117.0</v>
      </c>
      <c r="J46" s="8" t="n">
        <v>104.0</v>
      </c>
      <c r="K46" s="8" t="n">
        <v>90.0</v>
      </c>
      <c r="L46" s="8" t="n">
        <v>90.0</v>
      </c>
      <c r="M46" s="8" t="n">
        <v>207.0</v>
      </c>
      <c r="N46" s="11" t="n">
        <f si="5" t="shared"/>
        <v>901.0</v>
      </c>
      <c r="O46" s="8" t="n">
        <v>86499.0</v>
      </c>
      <c r="P46" s="8" t="n">
        <v>16093.0</v>
      </c>
      <c r="Q46" s="11" t="n">
        <f si="2" t="shared"/>
        <v>694.0</v>
      </c>
      <c r="R46" s="6" t="n">
        <f si="0" t="shared"/>
        <v>23.188760806916427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40.0</v>
      </c>
      <c r="E47" s="5" t="n">
        <v>48.0</v>
      </c>
      <c r="F47" s="5" t="n">
        <v>49.0</v>
      </c>
      <c r="G47" s="5" t="n">
        <v>55.0</v>
      </c>
      <c r="H47" s="5" t="n">
        <v>111.0</v>
      </c>
      <c r="I47" s="5" t="n">
        <v>118.0</v>
      </c>
      <c r="J47" s="5" t="n">
        <v>59.0</v>
      </c>
      <c r="K47" s="5" t="n">
        <v>25.0</v>
      </c>
      <c r="L47" s="5" t="n">
        <v>13.0</v>
      </c>
      <c r="M47" s="5" t="n">
        <v>64.0</v>
      </c>
      <c r="N47" s="11" t="n">
        <f si="5" t="shared"/>
        <v>582.0</v>
      </c>
      <c r="O47" s="5" t="n">
        <v>11051.0</v>
      </c>
      <c r="P47" s="5" t="n">
        <v>5753.0</v>
      </c>
      <c r="Q47" s="11" t="n">
        <f si="2" t="shared"/>
        <v>518.0</v>
      </c>
      <c r="R47" s="6" t="n">
        <f si="0" t="shared"/>
        <v>11.106177606177607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51742.0</v>
      </c>
      <c r="E48" s="5" t="n">
        <f ref="E48:M48" si="11" t="shared">E47+E46+E43+E39+E25+E18</f>
        <v>83895.0</v>
      </c>
      <c r="F48" s="5" t="n">
        <f si="11" t="shared"/>
        <v>140746.0</v>
      </c>
      <c r="G48" s="5" t="n">
        <f si="11" t="shared"/>
        <v>103744.0</v>
      </c>
      <c r="H48" s="5" t="n">
        <f si="11" t="shared"/>
        <v>123697.0</v>
      </c>
      <c r="I48" s="5" t="n">
        <f si="11" t="shared"/>
        <v>80160.0</v>
      </c>
      <c r="J48" s="5" t="n">
        <f si="11" t="shared"/>
        <v>21736.0</v>
      </c>
      <c r="K48" s="5" t="n">
        <f si="11" t="shared"/>
        <v>16728.0</v>
      </c>
      <c r="L48" s="5" t="n">
        <f si="11" t="shared"/>
        <v>8042.0</v>
      </c>
      <c r="M48" s="5" t="n">
        <f si="11" t="shared"/>
        <v>97286.0</v>
      </c>
      <c r="N48" s="11" t="n">
        <f si="5" t="shared"/>
        <v>727776.0</v>
      </c>
      <c r="O48" s="5" t="n">
        <f>O47+O46+O43+O39+O25+O18</f>
        <v>3.4287165E7</v>
      </c>
      <c r="P48" s="5" t="n">
        <f>P47+P46+P43+P39+P25+P18</f>
        <v>4449253.0</v>
      </c>
      <c r="Q48" s="11" t="n">
        <f si="2" t="shared"/>
        <v>630490.0</v>
      </c>
      <c r="R48" s="6" t="n">
        <f si="0" t="shared"/>
        <v>7.056817713207188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7.109605153233963</v>
      </c>
      <c r="E49" s="6" t="n">
        <f ref="E49" si="13" t="shared">E48/$N$48*100</f>
        <v>11.52758541089566</v>
      </c>
      <c r="F49" s="6" t="n">
        <f ref="F49" si="14" t="shared">F48/$N$48*100</f>
        <v>19.33919227894297</v>
      </c>
      <c r="G49" s="6" t="n">
        <f ref="G49" si="15" t="shared">G48/$N$48*100</f>
        <v>14.254935584575474</v>
      </c>
      <c r="H49" s="6" t="n">
        <f ref="H49" si="16" t="shared">H48/$N$48*100</f>
        <v>16.996575869498308</v>
      </c>
      <c r="I49" s="6" t="n">
        <f ref="I49" si="17" t="shared">I48/$N$48*100</f>
        <v>11.01437805038913</v>
      </c>
      <c r="J49" s="6" t="n">
        <f ref="J49" si="18" t="shared">J48/$N$48*100</f>
        <v>2.9866332497911445</v>
      </c>
      <c r="K49" s="6" t="n">
        <f ref="K49" si="19" t="shared">K48/$N$48*100</f>
        <v>2.2985094314734207</v>
      </c>
      <c r="L49" s="6" t="n">
        <f ref="L49" si="20" t="shared">L48/$N$48*100</f>
        <v>1.1050103328496679</v>
      </c>
      <c r="M49" s="6" t="n">
        <f ref="M49" si="21" t="shared">M48/$N$48*100</f>
        <v>13.367574638350261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