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<sst xmlns="http://schemas.openxmlformats.org/spreadsheetml/2006/main" count="118" uniqueCount="73">
  <si>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</si>
  <si>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</si>
  <si>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</si>
  <si>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</si>
  <si>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</si>
  <si>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</si>
  <si>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</si>
  <si>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</si>
  <si>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</si>
  <si>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</si>
  <si>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</si>
  <si>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</si>
  <si>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</si>
  <si>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</si>
  <si>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</si>
  <si>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</si>
  <si>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</si>
  <si>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</si>
  <si>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</si>
  <si>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</si>
  <si>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</si>
  <si>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</si>
  <si>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</si>
  <si>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</si>
  <si>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</si>
  <si>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</si>
  <si>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</si>
  <si>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</si>
  <si>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</si>
  <si>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</si>
  <si>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</si>
  <si>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</si>
  <si>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</si>
  <si>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</si>
  <si>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</si>
  <si>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</si>
  <si>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</si>
  <si>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</si>
  <si>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</si>
  <si>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</si>
  <si>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</si>
  <si>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</si>
  <si>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</si>
  <si>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</si>
  <si>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</si>
  <si>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</si>
  <si>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</si>
  <si>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</si>
  <si>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</si>
  <si>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</si>
  <si>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</si>
  <si>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</si>
  <si>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</si>
  <si>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</si>
  <si>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</si>
  <si>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</si>
  <si>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</si>
  <si>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</si>
  <si>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</si>
  <si>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</si>
  <si>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</si>
  <si>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</si>
  <si>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</si>
  <si>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</si>
  <si>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</si>
  <si>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</si>
  <si>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</si>
  <si>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</si>
  <si>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</si>
  <si>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</si>
  <si>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</si>
  <si>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表1-8 115年1至4月來臺旅客人次～按停留夜數分
Table 1-8 Visitor Arrivals by Length of Stay,
January-April,2026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</si>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</sst>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30100.0</v>
      </c>
      <c r="E3" s="4" t="n">
        <v>67495.0</v>
      </c>
      <c r="F3" s="4" t="n">
        <v>95724.0</v>
      </c>
      <c r="G3" s="4" t="n">
        <v>85915.0</v>
      </c>
      <c r="H3" s="4" t="n">
        <v>68542.0</v>
      </c>
      <c r="I3" s="4" t="n">
        <v>21261.0</v>
      </c>
      <c r="J3" s="4" t="n">
        <v>5352.0</v>
      </c>
      <c r="K3" s="4" t="n">
        <v>843.0</v>
      </c>
      <c r="L3" s="4" t="n">
        <v>485.0</v>
      </c>
      <c r="M3" s="4" t="n">
        <v>20773.0</v>
      </c>
      <c r="N3" s="11" t="n">
        <f>SUM(D3:M3)</f>
        <v>396490.0</v>
      </c>
      <c r="O3" s="4" t="n">
        <v>2616490.0</v>
      </c>
      <c r="P3" s="4" t="n">
        <v>1586984.0</v>
      </c>
      <c r="Q3" s="11" t="n">
        <f>SUM(D3:L3)</f>
        <v>375717.0</v>
      </c>
      <c r="R3" s="6" t="n">
        <f ref="R3:R48" si="0" t="shared">IF(P3&lt;&gt;0,P3/SUM(D3:L3),0)</f>
        <v>4.223881272340618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33975.0</v>
      </c>
      <c r="E4" s="5" t="n">
        <v>18844.0</v>
      </c>
      <c r="F4" s="5" t="n">
        <v>13524.0</v>
      </c>
      <c r="G4" s="5" t="n">
        <v>13833.0</v>
      </c>
      <c r="H4" s="5" t="n">
        <v>27739.0</v>
      </c>
      <c r="I4" s="5" t="n">
        <v>24770.0</v>
      </c>
      <c r="J4" s="5" t="n">
        <v>9414.0</v>
      </c>
      <c r="K4" s="5" t="n">
        <v>5039.0</v>
      </c>
      <c r="L4" s="5" t="n">
        <v>4965.0</v>
      </c>
      <c r="M4" s="5" t="n">
        <v>52629.0</v>
      </c>
      <c r="N4" s="11" t="n">
        <f ref="N4:N14" si="1" t="shared">SUM(D4:M4)</f>
        <v>204732.0</v>
      </c>
      <c r="O4" s="5" t="n">
        <v>5033674.0</v>
      </c>
      <c r="P4" s="5" t="n">
        <v>1430044.0</v>
      </c>
      <c r="Q4" s="11" t="n">
        <f ref="Q4:Q48" si="2" t="shared">SUM(D4:L4)</f>
        <v>152103.0</v>
      </c>
      <c r="R4" s="6" t="n">
        <f si="0" t="shared"/>
        <v>9.401813244972157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28275.0</v>
      </c>
      <c r="E5" s="5" t="n">
        <v>131256.0</v>
      </c>
      <c r="F5" s="5" t="n">
        <v>153288.0</v>
      </c>
      <c r="G5" s="5" t="n">
        <v>53173.0</v>
      </c>
      <c r="H5" s="5" t="n">
        <v>38252.0</v>
      </c>
      <c r="I5" s="5" t="n">
        <v>17588.0</v>
      </c>
      <c r="J5" s="5" t="n">
        <v>8491.0</v>
      </c>
      <c r="K5" s="5" t="n">
        <v>7615.0</v>
      </c>
      <c r="L5" s="5" t="n">
        <v>3555.0</v>
      </c>
      <c r="M5" s="5" t="n">
        <v>36711.0</v>
      </c>
      <c r="N5" s="11" t="n">
        <f si="1" t="shared"/>
        <v>478204.0</v>
      </c>
      <c r="O5" s="5" t="n">
        <v>3356801.0</v>
      </c>
      <c r="P5" s="5" t="n">
        <v>2142158.0</v>
      </c>
      <c r="Q5" s="11" t="n">
        <f si="2" t="shared"/>
        <v>441493.0</v>
      </c>
      <c r="R5" s="6" t="n">
        <f si="0" t="shared"/>
        <v>4.852076929872048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11626.0</v>
      </c>
      <c r="E6" s="5" t="n">
        <v>58259.0</v>
      </c>
      <c r="F6" s="5" t="n">
        <v>220924.0</v>
      </c>
      <c r="G6" s="5" t="n">
        <v>61268.0</v>
      </c>
      <c r="H6" s="5" t="n">
        <v>28443.0</v>
      </c>
      <c r="I6" s="5" t="n">
        <v>8247.0</v>
      </c>
      <c r="J6" s="5" t="n">
        <v>3752.0</v>
      </c>
      <c r="K6" s="5" t="n">
        <v>2881.0</v>
      </c>
      <c r="L6" s="5" t="n">
        <v>1508.0</v>
      </c>
      <c r="M6" s="5" t="n">
        <v>7840.0</v>
      </c>
      <c r="N6" s="11" t="n">
        <f si="1" t="shared"/>
        <v>404748.0</v>
      </c>
      <c r="O6" s="5" t="n">
        <v>2063322.0</v>
      </c>
      <c r="P6" s="5" t="n">
        <v>1604712.0</v>
      </c>
      <c r="Q6" s="11" t="n">
        <f si="2" t="shared"/>
        <v>396908.0</v>
      </c>
      <c r="R6" s="6" t="n">
        <f si="0" t="shared"/>
        <v>4.043032642325174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970.0</v>
      </c>
      <c r="E7" s="5" t="n">
        <v>669.0</v>
      </c>
      <c r="F7" s="5" t="n">
        <v>1124.0</v>
      </c>
      <c r="G7" s="5" t="n">
        <v>1179.0</v>
      </c>
      <c r="H7" s="5" t="n">
        <v>2297.0</v>
      </c>
      <c r="I7" s="5" t="n">
        <v>2128.0</v>
      </c>
      <c r="J7" s="5" t="n">
        <v>1041.0</v>
      </c>
      <c r="K7" s="5" t="n">
        <v>1170.0</v>
      </c>
      <c r="L7" s="5" t="n">
        <v>564.0</v>
      </c>
      <c r="M7" s="5" t="n">
        <v>4002.0</v>
      </c>
      <c r="N7" s="11" t="n">
        <f si="1" t="shared"/>
        <v>15144.0</v>
      </c>
      <c r="O7" s="5" t="n">
        <v>1071381.0</v>
      </c>
      <c r="P7" s="5" t="n">
        <v>166059.0</v>
      </c>
      <c r="Q7" s="11" t="n">
        <f si="2" t="shared"/>
        <v>11142.0</v>
      </c>
      <c r="R7" s="6" t="n">
        <f si="0" t="shared"/>
        <v>14.903877221324718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804.0</v>
      </c>
      <c r="E8" s="5" t="n">
        <v>766.0</v>
      </c>
      <c r="F8" s="5" t="n">
        <v>917.0</v>
      </c>
      <c r="G8" s="5" t="n">
        <v>832.0</v>
      </c>
      <c r="H8" s="5" t="n">
        <v>1531.0</v>
      </c>
      <c r="I8" s="5" t="n">
        <v>2123.0</v>
      </c>
      <c r="J8" s="5" t="n">
        <v>1458.0</v>
      </c>
      <c r="K8" s="5" t="n">
        <v>334.0</v>
      </c>
      <c r="L8" s="5" t="n">
        <v>125.0</v>
      </c>
      <c r="M8" s="5" t="n">
        <v>951.0</v>
      </c>
      <c r="N8" s="11" t="n">
        <f si="1" t="shared"/>
        <v>9841.0</v>
      </c>
      <c r="O8" s="5" t="n">
        <v>175335.0</v>
      </c>
      <c r="P8" s="5" t="n">
        <v>96116.0</v>
      </c>
      <c r="Q8" s="11" t="n">
        <f si="2" t="shared"/>
        <v>8890.0</v>
      </c>
      <c r="R8" s="6" t="n">
        <f si="0" t="shared"/>
        <v>10.811698537682789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5068.0</v>
      </c>
      <c r="E9" s="5" t="n">
        <v>4633.0</v>
      </c>
      <c r="F9" s="5" t="n">
        <v>9450.0</v>
      </c>
      <c r="G9" s="5" t="n">
        <v>17319.0</v>
      </c>
      <c r="H9" s="5" t="n">
        <v>46309.0</v>
      </c>
      <c r="I9" s="5" t="n">
        <v>19906.0</v>
      </c>
      <c r="J9" s="5" t="n">
        <v>6719.0</v>
      </c>
      <c r="K9" s="5" t="n">
        <v>5486.0</v>
      </c>
      <c r="L9" s="5" t="n">
        <v>2533.0</v>
      </c>
      <c r="M9" s="5" t="n">
        <v>16340.0</v>
      </c>
      <c r="N9" s="11" t="n">
        <f si="1" t="shared"/>
        <v>133763.0</v>
      </c>
      <c r="O9" s="5" t="n">
        <v>4645727.0</v>
      </c>
      <c r="P9" s="5" t="n">
        <v>1164332.0</v>
      </c>
      <c r="Q9" s="11" t="n">
        <f si="2" t="shared"/>
        <v>117423.0</v>
      </c>
      <c r="R9" s="6" t="n">
        <f si="0" t="shared"/>
        <v>9.915706462958704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4783.0</v>
      </c>
      <c r="E10" s="5" t="n">
        <v>8612.0</v>
      </c>
      <c r="F10" s="5" t="n">
        <v>16612.0</v>
      </c>
      <c r="G10" s="5" t="n">
        <v>23684.0</v>
      </c>
      <c r="H10" s="5" t="n">
        <v>56170.0</v>
      </c>
      <c r="I10" s="5" t="n">
        <v>28660.0</v>
      </c>
      <c r="J10" s="5" t="n">
        <v>3747.0</v>
      </c>
      <c r="K10" s="5" t="n">
        <v>1089.0</v>
      </c>
      <c r="L10" s="5" t="n">
        <v>350.0</v>
      </c>
      <c r="M10" s="5" t="n">
        <v>3774.0</v>
      </c>
      <c r="N10" s="11" t="n">
        <f si="1" t="shared"/>
        <v>147481.0</v>
      </c>
      <c r="O10" s="5" t="n">
        <v>1094087.0</v>
      </c>
      <c r="P10" s="5" t="n">
        <v>930530.0</v>
      </c>
      <c r="Q10" s="11" t="n">
        <f si="2" t="shared"/>
        <v>143707.0</v>
      </c>
      <c r="R10" s="6" t="n">
        <f si="0" t="shared"/>
        <v>6.475189100043839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6019.0</v>
      </c>
      <c r="E11" s="5" t="n">
        <v>1644.0</v>
      </c>
      <c r="F11" s="5" t="n">
        <v>2605.0</v>
      </c>
      <c r="G11" s="5" t="n">
        <v>2969.0</v>
      </c>
      <c r="H11" s="5" t="n">
        <v>11048.0</v>
      </c>
      <c r="I11" s="5" t="n">
        <v>11325.0</v>
      </c>
      <c r="J11" s="5" t="n">
        <v>2402.0</v>
      </c>
      <c r="K11" s="5" t="n">
        <v>2698.0</v>
      </c>
      <c r="L11" s="5" t="n">
        <v>1365.0</v>
      </c>
      <c r="M11" s="5" t="n">
        <v>38948.0</v>
      </c>
      <c r="N11" s="11" t="n">
        <f si="1" t="shared"/>
        <v>81023.0</v>
      </c>
      <c r="O11" s="5" t="n">
        <v>4.0543952E7</v>
      </c>
      <c r="P11" s="5" t="n">
        <v>490082.0</v>
      </c>
      <c r="Q11" s="11" t="n">
        <f si="2" t="shared"/>
        <v>42075.0</v>
      </c>
      <c r="R11" s="6" t="n">
        <f si="0" t="shared"/>
        <v>11.64781937017231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10517.0</v>
      </c>
      <c r="E12" s="5" t="n">
        <v>9875.0</v>
      </c>
      <c r="F12" s="5" t="n">
        <v>42541.0</v>
      </c>
      <c r="G12" s="5" t="n">
        <v>56261.0</v>
      </c>
      <c r="H12" s="5" t="n">
        <v>66510.0</v>
      </c>
      <c r="I12" s="5" t="n">
        <v>29338.0</v>
      </c>
      <c r="J12" s="5" t="n">
        <v>1687.0</v>
      </c>
      <c r="K12" s="5" t="n">
        <v>2516.0</v>
      </c>
      <c r="L12" s="5" t="n">
        <v>1784.0</v>
      </c>
      <c r="M12" s="5" t="n">
        <v>52325.0</v>
      </c>
      <c r="N12" s="11" t="n">
        <f si="1" t="shared"/>
        <v>273354.0</v>
      </c>
      <c r="O12" s="5" t="n">
        <v>2.7808758E7</v>
      </c>
      <c r="P12" s="5" t="n">
        <v>1367926.0</v>
      </c>
      <c r="Q12" s="11" t="n">
        <f si="2" t="shared"/>
        <v>221029.0</v>
      </c>
      <c r="R12" s="6" t="n">
        <f si="0" t="shared"/>
        <v>6.188898289364744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5521.0</v>
      </c>
      <c r="E13" s="5" t="n">
        <v>12620.0</v>
      </c>
      <c r="F13" s="5" t="n">
        <v>30869.0</v>
      </c>
      <c r="G13" s="5" t="n">
        <v>21815.0</v>
      </c>
      <c r="H13" s="5" t="n">
        <v>17413.0</v>
      </c>
      <c r="I13" s="5" t="n">
        <v>36887.0</v>
      </c>
      <c r="J13" s="5" t="n">
        <v>1311.0</v>
      </c>
      <c r="K13" s="5" t="n">
        <v>1769.0</v>
      </c>
      <c r="L13" s="5" t="n">
        <v>1206.0</v>
      </c>
      <c r="M13" s="5" t="n">
        <v>21914.0</v>
      </c>
      <c r="N13" s="11" t="n">
        <f si="1" t="shared"/>
        <v>151325.0</v>
      </c>
      <c r="O13" s="5" t="n">
        <v>1.3645349E7</v>
      </c>
      <c r="P13" s="5" t="n">
        <v>961931.0</v>
      </c>
      <c r="Q13" s="11" t="n">
        <f si="2" t="shared"/>
        <v>129411.0</v>
      </c>
      <c r="R13" s="6" t="n">
        <f si="0" t="shared"/>
        <v>7.433147104960166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2306.0</v>
      </c>
      <c r="E14" s="5" t="n">
        <v>3557.0</v>
      </c>
      <c r="F14" s="5" t="n">
        <v>7613.0</v>
      </c>
      <c r="G14" s="5" t="n">
        <v>14035.0</v>
      </c>
      <c r="H14" s="5" t="n">
        <v>8275.0</v>
      </c>
      <c r="I14" s="5" t="n">
        <v>7668.0</v>
      </c>
      <c r="J14" s="5" t="n">
        <v>4400.0</v>
      </c>
      <c r="K14" s="5" t="n">
        <v>6615.0</v>
      </c>
      <c r="L14" s="5" t="n">
        <v>6322.0</v>
      </c>
      <c r="M14" s="5" t="n">
        <v>101028.0</v>
      </c>
      <c r="N14" s="11" t="n">
        <f si="1" t="shared"/>
        <v>161819.0</v>
      </c>
      <c r="O14" s="5" t="n">
        <v>5.6719744E7</v>
      </c>
      <c r="P14" s="5" t="n">
        <v>1109935.0</v>
      </c>
      <c r="Q14" s="11" t="n">
        <f si="2" t="shared"/>
        <v>60791.0</v>
      </c>
      <c r="R14" s="6" t="n">
        <f si="0" t="shared"/>
        <v>18.258212564359855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335.0</v>
      </c>
      <c r="E15" s="5" t="n">
        <f ref="E15:M15" si="3" t="shared">E16-E9-E10-E11-E12-E13-E14</f>
        <v>320.0</v>
      </c>
      <c r="F15" s="5" t="n">
        <f si="3" t="shared"/>
        <v>788.0</v>
      </c>
      <c r="G15" s="5" t="n">
        <f si="3" t="shared"/>
        <v>1418.0</v>
      </c>
      <c r="H15" s="5" t="n">
        <f si="3" t="shared"/>
        <v>2280.0</v>
      </c>
      <c r="I15" s="5" t="n">
        <f si="3" t="shared"/>
        <v>2106.0</v>
      </c>
      <c r="J15" s="5" t="n">
        <f si="3" t="shared"/>
        <v>622.0</v>
      </c>
      <c r="K15" s="5" t="n">
        <f si="3" t="shared"/>
        <v>418.0</v>
      </c>
      <c r="L15" s="5" t="n">
        <f si="3" t="shared"/>
        <v>276.0</v>
      </c>
      <c r="M15" s="5" t="n">
        <f si="3" t="shared"/>
        <v>2285.0</v>
      </c>
      <c r="N15" s="5" t="n">
        <f ref="N15" si="4" t="shared">N16-N9-N10-N11-N12-N13-N14</f>
        <v>10848.0</v>
      </c>
      <c r="O15" s="5" t="n">
        <f>O16-O9-O10-O11-O12-O13-O14</f>
        <v>947074.0</v>
      </c>
      <c r="P15" s="5" t="n">
        <f>P16-P9-P10-P11-P12-P13-P14</f>
        <v>102141.0</v>
      </c>
      <c r="Q15" s="11" t="n">
        <f si="2" t="shared"/>
        <v>8563.0</v>
      </c>
      <c r="R15" s="6" t="n">
        <f si="0" t="shared"/>
        <v>11.92817937638678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34549.0</v>
      </c>
      <c r="E16" s="5" t="n">
        <v>41261.0</v>
      </c>
      <c r="F16" s="5" t="n">
        <v>110478.0</v>
      </c>
      <c r="G16" s="5" t="n">
        <v>137501.0</v>
      </c>
      <c r="H16" s="5" t="n">
        <v>208005.0</v>
      </c>
      <c r="I16" s="5" t="n">
        <v>135890.0</v>
      </c>
      <c r="J16" s="5" t="n">
        <v>20888.0</v>
      </c>
      <c r="K16" s="5" t="n">
        <v>20591.0</v>
      </c>
      <c r="L16" s="5" t="n">
        <v>13836.0</v>
      </c>
      <c r="M16" s="5" t="n">
        <v>236614.0</v>
      </c>
      <c r="N16" s="11" t="n">
        <f ref="N16:N48" si="5" t="shared">SUM(D16:M16)</f>
        <v>959613.0</v>
      </c>
      <c r="O16" s="5" t="n">
        <v>1.45404691E8</v>
      </c>
      <c r="P16" s="5" t="n">
        <v>6126877.0</v>
      </c>
      <c r="Q16" s="11" t="n">
        <f si="2" t="shared"/>
        <v>722999.0</v>
      </c>
      <c r="R16" s="6" t="n">
        <f si="0" t="shared"/>
        <v>8.474253767985848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458.0</v>
      </c>
      <c r="E17" s="5" t="n">
        <f ref="E17:M17" si="6" t="shared">E18-E16-E3-E4-E5-E6-E7-E8</f>
        <v>568.0</v>
      </c>
      <c r="F17" s="5" t="n">
        <f si="6" t="shared"/>
        <v>904.0</v>
      </c>
      <c r="G17" s="5" t="n">
        <f si="6" t="shared"/>
        <v>563.0</v>
      </c>
      <c r="H17" s="5" t="n">
        <f si="6" t="shared"/>
        <v>1029.0</v>
      </c>
      <c r="I17" s="5" t="n">
        <f si="6" t="shared"/>
        <v>1024.0</v>
      </c>
      <c r="J17" s="5" t="n">
        <f si="6" t="shared"/>
        <v>709.0</v>
      </c>
      <c r="K17" s="5" t="n">
        <f si="6" t="shared"/>
        <v>681.0</v>
      </c>
      <c r="L17" s="5" t="n">
        <f si="6" t="shared"/>
        <v>485.0</v>
      </c>
      <c r="M17" s="5" t="n">
        <f si="6" t="shared"/>
        <v>2207.0</v>
      </c>
      <c r="N17" s="11" t="n">
        <f si="5" t="shared"/>
        <v>8628.0</v>
      </c>
      <c r="O17" s="5" t="n">
        <f>O18-O16-O3-O4-O5-O6-O7-O8</f>
        <v>694597.0</v>
      </c>
      <c r="P17" s="5" t="n">
        <f>P18-P16-P3-P4-P5-P6-P7-P8</f>
        <v>109450.0</v>
      </c>
      <c r="Q17" s="11" t="n">
        <f si="2" t="shared"/>
        <v>6421.0</v>
      </c>
      <c r="R17" s="6" t="n">
        <f si="0" t="shared"/>
        <v>17.04563152156985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140757.0</v>
      </c>
      <c r="E18" s="5" t="n">
        <v>319118.0</v>
      </c>
      <c r="F18" s="5" t="n">
        <v>596883.0</v>
      </c>
      <c r="G18" s="5" t="n">
        <v>354264.0</v>
      </c>
      <c r="H18" s="5" t="n">
        <v>375838.0</v>
      </c>
      <c r="I18" s="5" t="n">
        <v>213031.0</v>
      </c>
      <c r="J18" s="5" t="n">
        <v>51105.0</v>
      </c>
      <c r="K18" s="5" t="n">
        <v>39154.0</v>
      </c>
      <c r="L18" s="5" t="n">
        <v>25523.0</v>
      </c>
      <c r="M18" s="5" t="n">
        <v>361727.0</v>
      </c>
      <c r="N18" s="11" t="n">
        <f si="5" t="shared"/>
        <v>2477400.0</v>
      </c>
      <c r="O18" s="5" t="n">
        <v>1.60416291E8</v>
      </c>
      <c r="P18" s="5" t="n">
        <v>1.32624E7</v>
      </c>
      <c r="Q18" s="11" t="n">
        <f si="2" t="shared"/>
        <v>2115673.0</v>
      </c>
      <c r="R18" s="6" t="n">
        <f si="0" t="shared"/>
        <v>6.268643594733213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3886.0</v>
      </c>
      <c r="E19" s="5" t="n">
        <v>2864.0</v>
      </c>
      <c r="F19" s="5" t="n">
        <v>4531.0</v>
      </c>
      <c r="G19" s="5" t="n">
        <v>4291.0</v>
      </c>
      <c r="H19" s="5" t="n">
        <v>8129.0</v>
      </c>
      <c r="I19" s="5" t="n">
        <v>9448.0</v>
      </c>
      <c r="J19" s="5" t="n">
        <v>4028.0</v>
      </c>
      <c r="K19" s="5" t="n">
        <v>1504.0</v>
      </c>
      <c r="L19" s="5" t="n">
        <v>626.0</v>
      </c>
      <c r="M19" s="5" t="n">
        <v>7429.0</v>
      </c>
      <c r="N19" s="11" t="n">
        <f si="5" t="shared"/>
        <v>46736.0</v>
      </c>
      <c r="O19" s="5" t="n">
        <v>605985.0</v>
      </c>
      <c r="P19" s="5" t="n">
        <v>386917.0</v>
      </c>
      <c r="Q19" s="11" t="n">
        <f si="2" t="shared"/>
        <v>39307.0</v>
      </c>
      <c r="R19" s="6" t="n">
        <f si="0" t="shared"/>
        <v>9.843462996412853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26670.0</v>
      </c>
      <c r="E20" s="5" t="n">
        <v>18473.0</v>
      </c>
      <c r="F20" s="5" t="n">
        <v>25031.0</v>
      </c>
      <c r="G20" s="5" t="n">
        <v>23866.0</v>
      </c>
      <c r="H20" s="5" t="n">
        <v>54441.0</v>
      </c>
      <c r="I20" s="5" t="n">
        <v>56495.0</v>
      </c>
      <c r="J20" s="5" t="n">
        <v>16723.0</v>
      </c>
      <c r="K20" s="5" t="n">
        <v>7274.0</v>
      </c>
      <c r="L20" s="5" t="n">
        <v>3578.0</v>
      </c>
      <c r="M20" s="5" t="n">
        <v>39466.0</v>
      </c>
      <c r="N20" s="11" t="n">
        <f si="5" t="shared"/>
        <v>272017.0</v>
      </c>
      <c r="O20" s="5" t="n">
        <v>3118226.0</v>
      </c>
      <c r="P20" s="5" t="n">
        <v>2095190.0</v>
      </c>
      <c r="Q20" s="11" t="n">
        <f si="2" t="shared"/>
        <v>232551.0</v>
      </c>
      <c r="R20" s="6" t="n">
        <f si="0" t="shared"/>
        <v>9.009593594523352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221.0</v>
      </c>
      <c r="E21" s="5" t="n">
        <v>179.0</v>
      </c>
      <c r="F21" s="5" t="n">
        <v>319.0</v>
      </c>
      <c r="G21" s="5" t="n">
        <v>163.0</v>
      </c>
      <c r="H21" s="5" t="n">
        <v>343.0</v>
      </c>
      <c r="I21" s="5" t="n">
        <v>267.0</v>
      </c>
      <c r="J21" s="5" t="n">
        <v>129.0</v>
      </c>
      <c r="K21" s="5" t="n">
        <v>74.0</v>
      </c>
      <c r="L21" s="5" t="n">
        <v>26.0</v>
      </c>
      <c r="M21" s="5" t="n">
        <v>496.0</v>
      </c>
      <c r="N21" s="11" t="n">
        <f si="5" t="shared"/>
        <v>2217.0</v>
      </c>
      <c r="O21" s="5" t="n">
        <v>42648.0</v>
      </c>
      <c r="P21" s="5" t="n">
        <v>15226.0</v>
      </c>
      <c r="Q21" s="11" t="n">
        <f si="2" t="shared"/>
        <v>1721.0</v>
      </c>
      <c r="R21" s="6" t="n">
        <f si="0" t="shared"/>
        <v>8.84718187100523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149.0</v>
      </c>
      <c r="E22" s="5" t="n">
        <v>201.0</v>
      </c>
      <c r="F22" s="5" t="n">
        <v>181.0</v>
      </c>
      <c r="G22" s="5" t="n">
        <v>214.0</v>
      </c>
      <c r="H22" s="5" t="n">
        <v>324.0</v>
      </c>
      <c r="I22" s="5" t="n">
        <v>351.0</v>
      </c>
      <c r="J22" s="5" t="n">
        <v>225.0</v>
      </c>
      <c r="K22" s="5" t="n">
        <v>139.0</v>
      </c>
      <c r="L22" s="5" t="n">
        <v>52.0</v>
      </c>
      <c r="M22" s="5" t="n">
        <v>341.0</v>
      </c>
      <c r="N22" s="11" t="n">
        <f si="5" t="shared"/>
        <v>2177.0</v>
      </c>
      <c r="O22" s="5" t="n">
        <v>50203.0</v>
      </c>
      <c r="P22" s="5" t="n">
        <v>22314.0</v>
      </c>
      <c r="Q22" s="11" t="n">
        <f si="2" t="shared"/>
        <v>1836.0</v>
      </c>
      <c r="R22" s="6" t="n">
        <f si="0" t="shared"/>
        <v>12.15359477124183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27.0</v>
      </c>
      <c r="E23" s="5" t="n">
        <v>42.0</v>
      </c>
      <c r="F23" s="5" t="n">
        <v>53.0</v>
      </c>
      <c r="G23" s="5" t="n">
        <v>51.0</v>
      </c>
      <c r="H23" s="5" t="n">
        <v>94.0</v>
      </c>
      <c r="I23" s="5" t="n">
        <v>81.0</v>
      </c>
      <c r="J23" s="5" t="n">
        <v>59.0</v>
      </c>
      <c r="K23" s="5" t="n">
        <v>43.0</v>
      </c>
      <c r="L23" s="5" t="n">
        <v>21.0</v>
      </c>
      <c r="M23" s="5" t="n">
        <v>112.0</v>
      </c>
      <c r="N23" s="11" t="n">
        <f si="5" t="shared"/>
        <v>583.0</v>
      </c>
      <c r="O23" s="5" t="n">
        <v>21956.0</v>
      </c>
      <c r="P23" s="5" t="n">
        <v>6451.0</v>
      </c>
      <c r="Q23" s="11" t="n">
        <f si="2" t="shared"/>
        <v>471.0</v>
      </c>
      <c r="R23" s="6" t="n">
        <f si="0" t="shared"/>
        <v>13.696390658174098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304.0</v>
      </c>
      <c r="E24" s="5" t="n">
        <f ref="E24:M24" si="7" t="shared">E25-E19-E20-E21-E22-E23</f>
        <v>278.0</v>
      </c>
      <c r="F24" s="5" t="n">
        <f si="7" t="shared"/>
        <v>367.0</v>
      </c>
      <c r="G24" s="5" t="n">
        <f si="7" t="shared"/>
        <v>242.0</v>
      </c>
      <c r="H24" s="5" t="n">
        <f si="7" t="shared"/>
        <v>534.0</v>
      </c>
      <c r="I24" s="5" t="n">
        <f si="7" t="shared"/>
        <v>513.0</v>
      </c>
      <c r="J24" s="5" t="n">
        <f si="7" t="shared"/>
        <v>415.0</v>
      </c>
      <c r="K24" s="5" t="n">
        <f si="7" t="shared"/>
        <v>328.0</v>
      </c>
      <c r="L24" s="5" t="n">
        <f si="7" t="shared"/>
        <v>237.0</v>
      </c>
      <c r="M24" s="5" t="n">
        <f si="7" t="shared"/>
        <v>1384.0</v>
      </c>
      <c r="N24" s="11" t="n">
        <f si="5" t="shared"/>
        <v>4602.0</v>
      </c>
      <c r="O24" s="5" t="n">
        <f>O25-O19-O20-O21-O22-O23</f>
        <v>366742.0</v>
      </c>
      <c r="P24" s="5" t="n">
        <f>P25-P19-P20-P21-P22-P23</f>
        <v>53475.0</v>
      </c>
      <c r="Q24" s="11" t="n">
        <f si="2" t="shared"/>
        <v>3218.0</v>
      </c>
      <c r="R24" s="6" t="n">
        <f si="0" t="shared"/>
        <v>16.617464263517714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31257.0</v>
      </c>
      <c r="E25" s="5" t="n">
        <v>22037.0</v>
      </c>
      <c r="F25" s="5" t="n">
        <v>30482.0</v>
      </c>
      <c r="G25" s="5" t="n">
        <v>28827.0</v>
      </c>
      <c r="H25" s="5" t="n">
        <v>63865.0</v>
      </c>
      <c r="I25" s="5" t="n">
        <v>67155.0</v>
      </c>
      <c r="J25" s="5" t="n">
        <v>21579.0</v>
      </c>
      <c r="K25" s="5" t="n">
        <v>9362.0</v>
      </c>
      <c r="L25" s="5" t="n">
        <v>4540.0</v>
      </c>
      <c r="M25" s="5" t="n">
        <v>49228.0</v>
      </c>
      <c r="N25" s="11" t="n">
        <f si="5" t="shared"/>
        <v>328332.0</v>
      </c>
      <c r="O25" s="5" t="n">
        <v>4205760.0</v>
      </c>
      <c r="P25" s="5" t="n">
        <v>2579573.0</v>
      </c>
      <c r="Q25" s="11" t="n">
        <f si="2" t="shared"/>
        <v>279104.0</v>
      </c>
      <c r="R25" s="6" t="n">
        <f si="0" t="shared"/>
        <v>9.242336190094015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244.0</v>
      </c>
      <c r="E26" s="5" t="n">
        <v>147.0</v>
      </c>
      <c r="F26" s="5" t="n">
        <v>199.0</v>
      </c>
      <c r="G26" s="5" t="n">
        <v>219.0</v>
      </c>
      <c r="H26" s="5" t="n">
        <v>494.0</v>
      </c>
      <c r="I26" s="5" t="n">
        <v>879.0</v>
      </c>
      <c r="J26" s="5" t="n">
        <v>352.0</v>
      </c>
      <c r="K26" s="5" t="n">
        <v>266.0</v>
      </c>
      <c r="L26" s="5" t="n">
        <v>108.0</v>
      </c>
      <c r="M26" s="5" t="n">
        <v>475.0</v>
      </c>
      <c r="N26" s="11" t="n">
        <f si="5" t="shared"/>
        <v>3383.0</v>
      </c>
      <c r="O26" s="5" t="n">
        <v>61235.0</v>
      </c>
      <c r="P26" s="5" t="n">
        <v>41785.0</v>
      </c>
      <c r="Q26" s="11" t="n">
        <f si="2" t="shared"/>
        <v>2908.0</v>
      </c>
      <c r="R26" s="6" t="n">
        <f si="0" t="shared"/>
        <v>14.36898211829436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964.0</v>
      </c>
      <c r="E27" s="5" t="n">
        <v>956.0</v>
      </c>
      <c r="F27" s="5" t="n">
        <v>1182.0</v>
      </c>
      <c r="G27" s="5" t="n">
        <v>1075.0</v>
      </c>
      <c r="H27" s="5" t="n">
        <v>2472.0</v>
      </c>
      <c r="I27" s="5" t="n">
        <v>4603.0</v>
      </c>
      <c r="J27" s="5" t="n">
        <v>2107.0</v>
      </c>
      <c r="K27" s="5" t="n">
        <v>1168.0</v>
      </c>
      <c r="L27" s="5" t="n">
        <v>622.0</v>
      </c>
      <c r="M27" s="5" t="n">
        <v>3613.0</v>
      </c>
      <c r="N27" s="11" t="n">
        <f si="5" t="shared"/>
        <v>18762.0</v>
      </c>
      <c r="O27" s="5" t="n">
        <v>362413.0</v>
      </c>
      <c r="P27" s="5" t="n">
        <v>218695.0</v>
      </c>
      <c r="Q27" s="11" t="n">
        <f si="2" t="shared"/>
        <v>15149.0</v>
      </c>
      <c r="R27" s="6" t="n">
        <f si="0" t="shared"/>
        <v>14.436266420225758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1455.0</v>
      </c>
      <c r="E28" s="5" t="n">
        <v>4000.0</v>
      </c>
      <c r="F28" s="5" t="n">
        <v>2158.0</v>
      </c>
      <c r="G28" s="5" t="n">
        <v>1865.0</v>
      </c>
      <c r="H28" s="5" t="n">
        <v>4235.0</v>
      </c>
      <c r="I28" s="5" t="n">
        <v>7587.0</v>
      </c>
      <c r="J28" s="5" t="n">
        <v>3705.0</v>
      </c>
      <c r="K28" s="5" t="n">
        <v>1294.0</v>
      </c>
      <c r="L28" s="5" t="n">
        <v>506.0</v>
      </c>
      <c r="M28" s="5" t="n">
        <v>8297.0</v>
      </c>
      <c r="N28" s="11" t="n">
        <f si="5" t="shared"/>
        <v>35102.0</v>
      </c>
      <c r="O28" s="5" t="n">
        <v>394504.0</v>
      </c>
      <c r="P28" s="5" t="n">
        <v>303375.0</v>
      </c>
      <c r="Q28" s="11" t="n">
        <f si="2" t="shared"/>
        <v>26805.0</v>
      </c>
      <c r="R28" s="6" t="n">
        <f si="0" t="shared"/>
        <v>11.317851147174034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725.0</v>
      </c>
      <c r="E29" s="5" t="n">
        <v>597.0</v>
      </c>
      <c r="F29" s="5" t="n">
        <v>749.0</v>
      </c>
      <c r="G29" s="5" t="n">
        <v>570.0</v>
      </c>
      <c r="H29" s="5" t="n">
        <v>1142.0</v>
      </c>
      <c r="I29" s="5" t="n">
        <v>1317.0</v>
      </c>
      <c r="J29" s="5" t="n">
        <v>518.0</v>
      </c>
      <c r="K29" s="5" t="n">
        <v>308.0</v>
      </c>
      <c r="L29" s="5" t="n">
        <v>156.0</v>
      </c>
      <c r="M29" s="5" t="n">
        <v>2327.0</v>
      </c>
      <c r="N29" s="11" t="n">
        <f si="5" t="shared"/>
        <v>8409.0</v>
      </c>
      <c r="O29" s="5" t="n">
        <v>110990.0</v>
      </c>
      <c r="P29" s="5" t="n">
        <v>63212.0</v>
      </c>
      <c r="Q29" s="11" t="n">
        <f si="2" t="shared"/>
        <v>6082.0</v>
      </c>
      <c r="R29" s="6" t="n">
        <f si="0" t="shared"/>
        <v>10.3932916803683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711.0</v>
      </c>
      <c r="E30" s="5" t="n">
        <v>573.0</v>
      </c>
      <c r="F30" s="5" t="n">
        <v>714.0</v>
      </c>
      <c r="G30" s="5" t="n">
        <v>662.0</v>
      </c>
      <c r="H30" s="5" t="n">
        <v>1625.0</v>
      </c>
      <c r="I30" s="5" t="n">
        <v>2470.0</v>
      </c>
      <c r="J30" s="5" t="n">
        <v>1399.0</v>
      </c>
      <c r="K30" s="5" t="n">
        <v>454.0</v>
      </c>
      <c r="L30" s="5" t="n">
        <v>160.0</v>
      </c>
      <c r="M30" s="5" t="n">
        <v>957.0</v>
      </c>
      <c r="N30" s="11" t="n">
        <f si="5" t="shared"/>
        <v>9725.0</v>
      </c>
      <c r="O30" s="5" t="n">
        <v>136067.0</v>
      </c>
      <c r="P30" s="5" t="n">
        <v>104334.0</v>
      </c>
      <c r="Q30" s="11" t="n">
        <f si="2" t="shared"/>
        <v>8768.0</v>
      </c>
      <c r="R30" s="6" t="n">
        <f si="0" t="shared"/>
        <v>11.899406934306569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384.0</v>
      </c>
      <c r="E31" s="5" t="n">
        <v>469.0</v>
      </c>
      <c r="F31" s="5" t="n">
        <v>484.0</v>
      </c>
      <c r="G31" s="5" t="n">
        <v>442.0</v>
      </c>
      <c r="H31" s="5" t="n">
        <v>952.0</v>
      </c>
      <c r="I31" s="5" t="n">
        <v>1641.0</v>
      </c>
      <c r="J31" s="5" t="n">
        <v>682.0</v>
      </c>
      <c r="K31" s="5" t="n">
        <v>190.0</v>
      </c>
      <c r="L31" s="5" t="n">
        <v>81.0</v>
      </c>
      <c r="M31" s="5" t="n">
        <v>971.0</v>
      </c>
      <c r="N31" s="11" t="n">
        <f si="5" t="shared"/>
        <v>6296.0</v>
      </c>
      <c r="O31" s="5" t="n">
        <v>74585.0</v>
      </c>
      <c r="P31" s="5" t="n">
        <v>56422.0</v>
      </c>
      <c r="Q31" s="11" t="n">
        <f si="2" t="shared"/>
        <v>5325.0</v>
      </c>
      <c r="R31" s="6" t="n">
        <f si="0" t="shared"/>
        <v>10.59568075117371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346.0</v>
      </c>
      <c r="E32" s="5" t="n">
        <v>331.0</v>
      </c>
      <c r="F32" s="5" t="n">
        <v>377.0</v>
      </c>
      <c r="G32" s="5" t="n">
        <v>312.0</v>
      </c>
      <c r="H32" s="5" t="n">
        <v>836.0</v>
      </c>
      <c r="I32" s="5" t="n">
        <v>1236.0</v>
      </c>
      <c r="J32" s="5" t="n">
        <v>505.0</v>
      </c>
      <c r="K32" s="5" t="n">
        <v>246.0</v>
      </c>
      <c r="L32" s="5" t="n">
        <v>120.0</v>
      </c>
      <c r="M32" s="5" t="n">
        <v>1029.0</v>
      </c>
      <c r="N32" s="11" t="n">
        <f si="5" t="shared"/>
        <v>5338.0</v>
      </c>
      <c r="O32" s="5" t="n">
        <v>79623.0</v>
      </c>
      <c r="P32" s="5" t="n">
        <v>52354.0</v>
      </c>
      <c r="Q32" s="11" t="n">
        <f si="2" t="shared"/>
        <v>4309.0</v>
      </c>
      <c r="R32" s="6" t="n">
        <f si="0" t="shared"/>
        <v>12.149918774657694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2606.0</v>
      </c>
      <c r="E33" s="5" t="n">
        <v>1908.0</v>
      </c>
      <c r="F33" s="5" t="n">
        <v>2439.0</v>
      </c>
      <c r="G33" s="5" t="n">
        <v>2282.0</v>
      </c>
      <c r="H33" s="5" t="n">
        <v>4353.0</v>
      </c>
      <c r="I33" s="5" t="n">
        <v>5397.0</v>
      </c>
      <c r="J33" s="5" t="n">
        <v>2639.0</v>
      </c>
      <c r="K33" s="5" t="n">
        <v>1399.0</v>
      </c>
      <c r="L33" s="5" t="n">
        <v>572.0</v>
      </c>
      <c r="M33" s="5" t="n">
        <v>4338.0</v>
      </c>
      <c r="N33" s="11" t="n">
        <f si="5" t="shared"/>
        <v>27933.0</v>
      </c>
      <c r="O33" s="5" t="n">
        <v>498303.0</v>
      </c>
      <c r="P33" s="5" t="n">
        <v>267549.0</v>
      </c>
      <c r="Q33" s="11" t="n">
        <f si="2" t="shared"/>
        <v>23595.0</v>
      </c>
      <c r="R33" s="6" t="n">
        <f si="0" t="shared"/>
        <v>11.339224411951685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279.0</v>
      </c>
      <c r="E34" s="5" t="n">
        <v>285.0</v>
      </c>
      <c r="F34" s="5" t="n">
        <v>302.0</v>
      </c>
      <c r="G34" s="5" t="n">
        <v>249.0</v>
      </c>
      <c r="H34" s="5" t="n">
        <v>620.0</v>
      </c>
      <c r="I34" s="5" t="n">
        <v>998.0</v>
      </c>
      <c r="J34" s="5" t="n">
        <v>419.0</v>
      </c>
      <c r="K34" s="5" t="n">
        <v>161.0</v>
      </c>
      <c r="L34" s="5" t="n">
        <v>68.0</v>
      </c>
      <c r="M34" s="5" t="n">
        <v>994.0</v>
      </c>
      <c r="N34" s="11" t="n">
        <f si="5" t="shared"/>
        <v>4375.0</v>
      </c>
      <c r="O34" s="5" t="n">
        <v>51558.0</v>
      </c>
      <c r="P34" s="5" t="n">
        <v>37856.0</v>
      </c>
      <c r="Q34" s="11" t="n">
        <f si="2" t="shared"/>
        <v>3381.0</v>
      </c>
      <c r="R34" s="6" t="n">
        <f si="0" t="shared"/>
        <v>11.196687370600413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116.0</v>
      </c>
      <c r="E35" s="5" t="n">
        <v>63.0</v>
      </c>
      <c r="F35" s="5" t="n">
        <v>57.0</v>
      </c>
      <c r="G35" s="5" t="n">
        <v>52.0</v>
      </c>
      <c r="H35" s="5" t="n">
        <v>77.0</v>
      </c>
      <c r="I35" s="5" t="n">
        <v>73.0</v>
      </c>
      <c r="J35" s="5" t="n">
        <v>41.0</v>
      </c>
      <c r="K35" s="5" t="n">
        <v>24.0</v>
      </c>
      <c r="L35" s="5" t="n">
        <v>11.0</v>
      </c>
      <c r="M35" s="5" t="n">
        <v>101.0</v>
      </c>
      <c r="N35" s="11" t="n">
        <f si="5" t="shared"/>
        <v>615.0</v>
      </c>
      <c r="O35" s="5" t="n">
        <v>10041.0</v>
      </c>
      <c r="P35" s="5" t="n">
        <v>4690.0</v>
      </c>
      <c r="Q35" s="11" t="n">
        <f si="2" t="shared"/>
        <v>514.0</v>
      </c>
      <c r="R35" s="6" t="n">
        <f si="0" t="shared"/>
        <v>9.124513618677042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196.0</v>
      </c>
      <c r="E36" s="5" t="n">
        <v>184.0</v>
      </c>
      <c r="F36" s="5" t="n">
        <v>301.0</v>
      </c>
      <c r="G36" s="5" t="n">
        <v>265.0</v>
      </c>
      <c r="H36" s="5" t="n">
        <v>590.0</v>
      </c>
      <c r="I36" s="5" t="n">
        <v>794.0</v>
      </c>
      <c r="J36" s="5" t="n">
        <v>328.0</v>
      </c>
      <c r="K36" s="5" t="n">
        <v>145.0</v>
      </c>
      <c r="L36" s="5" t="n">
        <v>44.0</v>
      </c>
      <c r="M36" s="5" t="n">
        <v>250.0</v>
      </c>
      <c r="N36" s="11" t="n">
        <f si="5" t="shared"/>
        <v>3097.0</v>
      </c>
      <c r="O36" s="5" t="n">
        <v>41989.0</v>
      </c>
      <c r="P36" s="5" t="n">
        <v>31365.0</v>
      </c>
      <c r="Q36" s="11" t="n">
        <f si="2" t="shared"/>
        <v>2847.0</v>
      </c>
      <c r="R36" s="6" t="n">
        <f si="0" t="shared"/>
        <v>11.01685985247629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197.0</v>
      </c>
      <c r="E37" s="5" t="n">
        <v>148.0</v>
      </c>
      <c r="F37" s="5" t="n">
        <v>216.0</v>
      </c>
      <c r="G37" s="5" t="n">
        <v>145.0</v>
      </c>
      <c r="H37" s="5" t="n">
        <v>397.0</v>
      </c>
      <c r="I37" s="5" t="n">
        <v>464.0</v>
      </c>
      <c r="J37" s="5" t="n">
        <v>257.0</v>
      </c>
      <c r="K37" s="5" t="n">
        <v>224.0</v>
      </c>
      <c r="L37" s="5" t="n">
        <v>133.0</v>
      </c>
      <c r="M37" s="5" t="n">
        <v>788.0</v>
      </c>
      <c r="N37" s="11" t="n">
        <f si="5" t="shared"/>
        <v>2969.0</v>
      </c>
      <c r="O37" s="5" t="n">
        <v>118519.0</v>
      </c>
      <c r="P37" s="5" t="n">
        <v>34910.0</v>
      </c>
      <c r="Q37" s="11" t="n">
        <f si="2" t="shared"/>
        <v>2181.0</v>
      </c>
      <c r="R37" s="6" t="n">
        <f si="0" t="shared"/>
        <v>16.006419073819348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2262.0</v>
      </c>
      <c r="E38" s="5" t="n">
        <f ref="E38:M38" si="8" t="shared">E39-E26-E27-E28-E29-E30-E31-E32-E33-E34-E35-E36-E37</f>
        <v>1603.0</v>
      </c>
      <c r="F38" s="5" t="n">
        <f si="8" t="shared"/>
        <v>2249.0</v>
      </c>
      <c r="G38" s="5" t="n">
        <f si="8" t="shared"/>
        <v>1799.0</v>
      </c>
      <c r="H38" s="5" t="n">
        <f si="8" t="shared"/>
        <v>3936.0</v>
      </c>
      <c r="I38" s="5" t="n">
        <f si="8" t="shared"/>
        <v>4684.0</v>
      </c>
      <c r="J38" s="5" t="n">
        <f si="8" t="shared"/>
        <v>1993.0</v>
      </c>
      <c r="K38" s="5" t="n">
        <f si="8" t="shared"/>
        <v>1241.0</v>
      </c>
      <c r="L38" s="5" t="n">
        <f si="8" t="shared"/>
        <v>593.0</v>
      </c>
      <c r="M38" s="5" t="n">
        <f si="8" t="shared"/>
        <v>4836.0</v>
      </c>
      <c r="N38" s="11" t="n">
        <f si="5" t="shared"/>
        <v>25196.0</v>
      </c>
      <c r="O38" s="5" t="n">
        <f>O39-O26-O27-O28-O29-O30-O31-O32-O33-O34-O35-O36-O37</f>
        <v>419518.0</v>
      </c>
      <c r="P38" s="5" t="n">
        <f>P39-P26-P27-P28-P29-P30-P31-P32-P33-P34-P35-P36-P37</f>
        <v>234184.0</v>
      </c>
      <c r="Q38" s="11" t="n">
        <f si="2" t="shared"/>
        <v>20360.0</v>
      </c>
      <c r="R38" s="6" t="n">
        <f si="0" t="shared"/>
        <v>11.502161100196464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10485.0</v>
      </c>
      <c r="E39" s="5" t="n">
        <v>11264.0</v>
      </c>
      <c r="F39" s="5" t="n">
        <v>11427.0</v>
      </c>
      <c r="G39" s="5" t="n">
        <v>9937.0</v>
      </c>
      <c r="H39" s="5" t="n">
        <v>21729.0</v>
      </c>
      <c r="I39" s="5" t="n">
        <v>32143.0</v>
      </c>
      <c r="J39" s="5" t="n">
        <v>14945.0</v>
      </c>
      <c r="K39" s="5" t="n">
        <v>7120.0</v>
      </c>
      <c r="L39" s="5" t="n">
        <v>3174.0</v>
      </c>
      <c r="M39" s="5" t="n">
        <v>28976.0</v>
      </c>
      <c r="N39" s="11" t="n">
        <f si="5" t="shared"/>
        <v>151200.0</v>
      </c>
      <c r="O39" s="5" t="n">
        <v>2359345.0</v>
      </c>
      <c r="P39" s="5" t="n">
        <v>1450731.0</v>
      </c>
      <c r="Q39" s="11" t="n">
        <f si="2" t="shared"/>
        <v>122224.0</v>
      </c>
      <c r="R39" s="6" t="n">
        <f si="0" t="shared"/>
        <v>11.869444626259982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3439.0</v>
      </c>
      <c r="E40" s="5" t="n">
        <v>2299.0</v>
      </c>
      <c r="F40" s="5" t="n">
        <v>4108.0</v>
      </c>
      <c r="G40" s="5" t="n">
        <v>4630.0</v>
      </c>
      <c r="H40" s="5" t="n">
        <v>11795.0</v>
      </c>
      <c r="I40" s="5" t="n">
        <v>14015.0</v>
      </c>
      <c r="J40" s="5" t="n">
        <v>4818.0</v>
      </c>
      <c r="K40" s="5" t="n">
        <v>1422.0</v>
      </c>
      <c r="L40" s="5" t="n">
        <v>333.0</v>
      </c>
      <c r="M40" s="5" t="n">
        <v>5944.0</v>
      </c>
      <c r="N40" s="11" t="n">
        <f si="5" t="shared"/>
        <v>52803.0</v>
      </c>
      <c r="O40" s="5" t="n">
        <v>518183.0</v>
      </c>
      <c r="P40" s="5" t="n">
        <v>442840.0</v>
      </c>
      <c r="Q40" s="11" t="n">
        <f si="2" t="shared"/>
        <v>46859.0</v>
      </c>
      <c r="R40" s="6" t="n">
        <f si="0" t="shared"/>
        <v>9.450479096865063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485.0</v>
      </c>
      <c r="E41" s="5" t="n">
        <v>326.0</v>
      </c>
      <c r="F41" s="5" t="n">
        <v>541.0</v>
      </c>
      <c r="G41" s="5" t="n">
        <v>540.0</v>
      </c>
      <c r="H41" s="5" t="n">
        <v>1241.0</v>
      </c>
      <c r="I41" s="5" t="n">
        <v>1499.0</v>
      </c>
      <c r="J41" s="5" t="n">
        <v>868.0</v>
      </c>
      <c r="K41" s="5" t="n">
        <v>382.0</v>
      </c>
      <c r="L41" s="5" t="n">
        <v>91.0</v>
      </c>
      <c r="M41" s="5" t="n">
        <v>970.0</v>
      </c>
      <c r="N41" s="11" t="n">
        <f si="5" t="shared"/>
        <v>6943.0</v>
      </c>
      <c r="O41" s="5" t="n">
        <v>104355.0</v>
      </c>
      <c r="P41" s="5" t="n">
        <v>69778.0</v>
      </c>
      <c r="Q41" s="11" t="n">
        <f si="2" t="shared"/>
        <v>5973.0</v>
      </c>
      <c r="R41" s="6" t="n">
        <f si="0" t="shared"/>
        <v>11.682236731960488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90.0</v>
      </c>
      <c r="E42" s="5" t="n">
        <f ref="E42:M42" si="9" t="shared">E43-E40-E41</f>
        <v>34.0</v>
      </c>
      <c r="F42" s="5" t="n">
        <f si="9" t="shared"/>
        <v>40.0</v>
      </c>
      <c r="G42" s="5" t="n">
        <f si="9" t="shared"/>
        <v>43.0</v>
      </c>
      <c r="H42" s="5" t="n">
        <f si="9" t="shared"/>
        <v>134.0</v>
      </c>
      <c r="I42" s="5" t="n">
        <f si="9" t="shared"/>
        <v>208.0</v>
      </c>
      <c r="J42" s="5" t="n">
        <f si="9" t="shared"/>
        <v>113.0</v>
      </c>
      <c r="K42" s="5" t="n">
        <f si="9" t="shared"/>
        <v>53.0</v>
      </c>
      <c r="L42" s="5" t="n">
        <f si="9" t="shared"/>
        <v>16.0</v>
      </c>
      <c r="M42" s="5" t="n">
        <f si="9" t="shared"/>
        <v>97.0</v>
      </c>
      <c r="N42" s="11" t="n">
        <f si="5" t="shared"/>
        <v>828.0</v>
      </c>
      <c r="O42" s="5" t="n">
        <f>O43-O40-O41</f>
        <v>35247.0</v>
      </c>
      <c r="P42" s="5" t="n">
        <f>P43-P40-P41</f>
        <v>9236.0</v>
      </c>
      <c r="Q42" s="11" t="n">
        <f si="2" t="shared"/>
        <v>731.0</v>
      </c>
      <c r="R42" s="6" t="n">
        <f si="0" t="shared"/>
        <v>12.634746922024624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4014.0</v>
      </c>
      <c r="E43" s="5" t="n">
        <v>2659.0</v>
      </c>
      <c r="F43" s="5" t="n">
        <v>4689.0</v>
      </c>
      <c r="G43" s="5" t="n">
        <v>5213.0</v>
      </c>
      <c r="H43" s="5" t="n">
        <v>13170.0</v>
      </c>
      <c r="I43" s="5" t="n">
        <v>15722.0</v>
      </c>
      <c r="J43" s="5" t="n">
        <v>5799.0</v>
      </c>
      <c r="K43" s="5" t="n">
        <v>1857.0</v>
      </c>
      <c r="L43" s="5" t="n">
        <v>440.0</v>
      </c>
      <c r="M43" s="5" t="n">
        <v>7011.0</v>
      </c>
      <c r="N43" s="11" t="n">
        <f si="5" t="shared"/>
        <v>60574.0</v>
      </c>
      <c r="O43" s="5" t="n">
        <v>657785.0</v>
      </c>
      <c r="P43" s="5" t="n">
        <v>521854.0</v>
      </c>
      <c r="Q43" s="11" t="n">
        <f si="2" t="shared"/>
        <v>53563.0</v>
      </c>
      <c r="R43" s="6" t="n">
        <f si="0" t="shared"/>
        <v>9.742807535052181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73.0</v>
      </c>
      <c r="E44" s="8" t="n">
        <v>50.0</v>
      </c>
      <c r="F44" s="8" t="n">
        <v>48.0</v>
      </c>
      <c r="G44" s="8" t="n">
        <v>48.0</v>
      </c>
      <c r="H44" s="8" t="n">
        <v>147.0</v>
      </c>
      <c r="I44" s="8" t="n">
        <v>181.0</v>
      </c>
      <c r="J44" s="8" t="n">
        <v>205.0</v>
      </c>
      <c r="K44" s="8" t="n">
        <v>171.0</v>
      </c>
      <c r="L44" s="8" t="n">
        <v>84.0</v>
      </c>
      <c r="M44" s="8" t="n">
        <v>676.0</v>
      </c>
      <c r="N44" s="11" t="n">
        <f si="5" t="shared"/>
        <v>1683.0</v>
      </c>
      <c r="O44" s="8" t="n">
        <v>192597.0</v>
      </c>
      <c r="P44" s="8" t="n">
        <v>21752.0</v>
      </c>
      <c r="Q44" s="11" t="n">
        <f si="2" t="shared"/>
        <v>1007.0</v>
      </c>
      <c r="R44" s="6" t="n">
        <f si="0" t="shared"/>
        <v>21.600794438927508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32.0</v>
      </c>
      <c r="E45" s="8" t="n">
        <f ref="E45:M45" si="10" t="shared">E46-E44</f>
        <v>54.0</v>
      </c>
      <c r="F45" s="8" t="n">
        <f si="10" t="shared"/>
        <v>113.0</v>
      </c>
      <c r="G45" s="8" t="n">
        <f si="10" t="shared"/>
        <v>87.0</v>
      </c>
      <c r="H45" s="8" t="n">
        <f si="10" t="shared"/>
        <v>247.0</v>
      </c>
      <c r="I45" s="8" t="n">
        <f si="10" t="shared"/>
        <v>339.0</v>
      </c>
      <c r="J45" s="8" t="n">
        <f si="10" t="shared"/>
        <v>279.0</v>
      </c>
      <c r="K45" s="8" t="n">
        <f si="10" t="shared"/>
        <v>163.0</v>
      </c>
      <c r="L45" s="8" t="n">
        <f si="10" t="shared"/>
        <v>183.0</v>
      </c>
      <c r="M45" s="8" t="n">
        <f si="10" t="shared"/>
        <v>727.0</v>
      </c>
      <c r="N45" s="11" t="n">
        <f si="5" t="shared"/>
        <v>2224.0</v>
      </c>
      <c r="O45" s="8" t="n">
        <f>O46-O44</f>
        <v>368176.0</v>
      </c>
      <c r="P45" s="8" t="n">
        <f>P46-P44</f>
        <v>34655.0</v>
      </c>
      <c r="Q45" s="11" t="n">
        <f si="2" t="shared"/>
        <v>1497.0</v>
      </c>
      <c r="R45" s="6" t="n">
        <f si="0" t="shared"/>
        <v>23.149632598530395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105.0</v>
      </c>
      <c r="E46" s="8" t="n">
        <v>104.0</v>
      </c>
      <c r="F46" s="8" t="n">
        <v>161.0</v>
      </c>
      <c r="G46" s="8" t="n">
        <v>135.0</v>
      </c>
      <c r="H46" s="8" t="n">
        <v>394.0</v>
      </c>
      <c r="I46" s="8" t="n">
        <v>520.0</v>
      </c>
      <c r="J46" s="8" t="n">
        <v>484.0</v>
      </c>
      <c r="K46" s="8" t="n">
        <v>334.0</v>
      </c>
      <c r="L46" s="8" t="n">
        <v>267.0</v>
      </c>
      <c r="M46" s="8" t="n">
        <v>1403.0</v>
      </c>
      <c r="N46" s="11" t="n">
        <f si="5" t="shared"/>
        <v>3907.0</v>
      </c>
      <c r="O46" s="8" t="n">
        <v>560773.0</v>
      </c>
      <c r="P46" s="8" t="n">
        <v>56407.0</v>
      </c>
      <c r="Q46" s="11" t="n">
        <f si="2" t="shared"/>
        <v>2504.0</v>
      </c>
      <c r="R46" s="6" t="n">
        <f si="0" t="shared"/>
        <v>22.5267571884984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108.0</v>
      </c>
      <c r="E47" s="5" t="n">
        <v>122.0</v>
      </c>
      <c r="F47" s="5" t="n">
        <v>136.0</v>
      </c>
      <c r="G47" s="5" t="n">
        <v>172.0</v>
      </c>
      <c r="H47" s="5" t="n">
        <v>289.0</v>
      </c>
      <c r="I47" s="5" t="n">
        <v>398.0</v>
      </c>
      <c r="J47" s="5" t="n">
        <v>189.0</v>
      </c>
      <c r="K47" s="5" t="n">
        <v>87.0</v>
      </c>
      <c r="L47" s="5" t="n">
        <v>51.0</v>
      </c>
      <c r="M47" s="5" t="n">
        <v>248.0</v>
      </c>
      <c r="N47" s="11" t="n">
        <f si="5" t="shared"/>
        <v>1800.0</v>
      </c>
      <c r="O47" s="5" t="n">
        <v>51896.0</v>
      </c>
      <c r="P47" s="5" t="n">
        <v>19295.0</v>
      </c>
      <c r="Q47" s="11" t="n">
        <f si="2" t="shared"/>
        <v>1552.0</v>
      </c>
      <c r="R47" s="6" t="n">
        <f si="0" t="shared"/>
        <v>12.432345360824742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186726.0</v>
      </c>
      <c r="E48" s="5" t="n">
        <f ref="E48:M48" si="11" t="shared">E47+E46+E43+E39+E25+E18</f>
        <v>355304.0</v>
      </c>
      <c r="F48" s="5" t="n">
        <f si="11" t="shared"/>
        <v>643778.0</v>
      </c>
      <c r="G48" s="5" t="n">
        <f si="11" t="shared"/>
        <v>398548.0</v>
      </c>
      <c r="H48" s="5" t="n">
        <f si="11" t="shared"/>
        <v>475285.0</v>
      </c>
      <c r="I48" s="5" t="n">
        <f si="11" t="shared"/>
        <v>328969.0</v>
      </c>
      <c r="J48" s="5" t="n">
        <f si="11" t="shared"/>
        <v>94101.0</v>
      </c>
      <c r="K48" s="5" t="n">
        <f si="11" t="shared"/>
        <v>57914.0</v>
      </c>
      <c r="L48" s="5" t="n">
        <f si="11" t="shared"/>
        <v>33995.0</v>
      </c>
      <c r="M48" s="5" t="n">
        <f si="11" t="shared"/>
        <v>448593.0</v>
      </c>
      <c r="N48" s="11" t="n">
        <f si="5" t="shared"/>
        <v>3023213.0</v>
      </c>
      <c r="O48" s="5" t="n">
        <f>O47+O46+O43+O39+O25+O18</f>
        <v>1.6825185E8</v>
      </c>
      <c r="P48" s="5" t="n">
        <f>P47+P46+P43+P39+P25+P18</f>
        <v>1.789026E7</v>
      </c>
      <c r="Q48" s="11" t="n">
        <f si="2" t="shared"/>
        <v>2574620.0</v>
      </c>
      <c r="R48" s="6" t="n">
        <f si="0" t="shared"/>
        <v>6.948699225516775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6.176409005915231</v>
      </c>
      <c r="E49" s="6" t="n">
        <f ref="E49" si="13" t="shared">E48/$N$48*100</f>
        <v>11.752529510821764</v>
      </c>
      <c r="F49" s="6" t="n">
        <f ref="F49" si="14" t="shared">F48/$N$48*100</f>
        <v>21.294496947452927</v>
      </c>
      <c r="G49" s="6" t="n">
        <f ref="G49" si="15" t="shared">G48/$N$48*100</f>
        <v>13.182928229006688</v>
      </c>
      <c r="H49" s="6" t="n">
        <f ref="H49" si="16" t="shared">H48/$N$48*100</f>
        <v>15.721188020824203</v>
      </c>
      <c r="I49" s="6" t="n">
        <f ref="I49" si="17" t="shared">I48/$N$48*100</f>
        <v>10.881436405572483</v>
      </c>
      <c r="J49" s="6" t="n">
        <f ref="J49" si="18" t="shared">J48/$N$48*100</f>
        <v>3.1126156178873274</v>
      </c>
      <c r="K49" s="6" t="n">
        <f ref="K49" si="19" t="shared">K48/$N$48*100</f>
        <v>1.9156440515438375</v>
      </c>
      <c r="L49" s="6" t="n">
        <f ref="L49" si="20" t="shared">L48/$N$48*100</f>
        <v>1.1244659241674337</v>
      </c>
      <c r="M49" s="6" t="n">
        <f ref="M49" si="21" t="shared">M48/$N$48*100</f>
        <v>14.838286286808108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