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<sst xmlns="http://schemas.openxmlformats.org/spreadsheetml/2006/main" count="98" uniqueCount="56">
  <si>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</si>
  <si>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</si>
  <si>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</si>
  <si>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</si>
  <si>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</si>
  <si>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</si>
  <si>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</si>
  <si>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</si>
  <si>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</si>
  <si>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</si>
  <si>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</si>
  <si>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</si>
  <si>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</si>
  <si>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</si>
  <si>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</si>
  <si>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</si>
  <si>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</si>
  <si>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</si>
  <si>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</si>
  <si>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</si>
  <si>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</si>
  <si>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</si>
  <si>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</si>
  <si>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</si>
  <si>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</si>
  <si>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</si>
  <si>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</si>
  <si>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</si>
  <si>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</si>
  <si>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</si>
  <si>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</si>
  <si>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</si>
  <si>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</si>
  <si>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</si>
  <si>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</si>
  <si>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</si>
  <si>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</si>
  <si>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</si>
  <si>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</si>
  <si>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</si>
  <si>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</si>
  <si>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</si>
  <si>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</si>
  <si>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</si>
  <si>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</si>
  <si>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</si>
  <si>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</si>
  <si>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</si>
  <si>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</si>
  <si>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</si>
  <si>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</si>
  <si>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</si>
  <si>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</si>
  <si>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表1-3 115年4月來臺旅客人次及成長率－按國籍分
Table 1-3 Visitor Arrivals by Nationality,
 April, 2026</t>
  </si>
  <si>
    <t>115年4月
Apr.., 2026</t>
  </si>
  <si>
    <t>114年4月
Apr..,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</si>
</sst>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108813.0</v>
      </c>
      <c r="E3" s="4" t="n">
        <v>97308.0</v>
      </c>
      <c r="F3" s="5" t="n">
        <f>IF(E3=0,"-",(D3-E3)/E3*100)</f>
        <v>11.823282772228389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83563.0</v>
      </c>
      <c r="E4" s="4" t="n">
        <v>80634.0</v>
      </c>
      <c r="F4" s="5" t="n">
        <f ref="F4:F46" si="0" t="shared">IF(E4=0,"-",(D4-E4)/E4*100)</f>
        <v>3.6324627328422254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5086.0</v>
      </c>
      <c r="E5" s="4" t="n">
        <v>4755.0</v>
      </c>
      <c r="F5" s="5" t="n">
        <f si="0" t="shared"/>
        <v>6.961093585699264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2031.0</v>
      </c>
      <c r="E6" s="4" t="n">
        <v>1988.0</v>
      </c>
      <c r="F6" s="5" t="n">
        <f si="0" t="shared"/>
        <v>2.162977867203219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33637.0</v>
      </c>
      <c r="E7" s="4" t="n">
        <v>35855.0</v>
      </c>
      <c r="F7" s="5" t="n">
        <f si="0" t="shared"/>
        <v>-6.186027053409567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33247.0</v>
      </c>
      <c r="E8" s="4" t="n">
        <v>33023.0</v>
      </c>
      <c r="F8" s="5" t="n">
        <f si="0" t="shared"/>
        <v>0.6783151137086273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23277.0</v>
      </c>
      <c r="E9" s="4" t="n">
        <v>21951.0</v>
      </c>
      <c r="F9" s="5" t="n">
        <f si="0" t="shared"/>
        <v>6.040727073937406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74225.0</v>
      </c>
      <c r="E10" s="4" t="n">
        <v>59618.0</v>
      </c>
      <c r="F10" s="5" t="n">
        <f si="0" t="shared"/>
        <v>24.500989634003155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42640.0</v>
      </c>
      <c r="E11" s="4" t="n">
        <v>42230.0</v>
      </c>
      <c r="F11" s="5" t="n">
        <f si="0" t="shared"/>
        <v>0.9708737864077669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36791.0</v>
      </c>
      <c r="E12" s="4" t="n">
        <v>37973.0</v>
      </c>
      <c r="F12" s="5" t="n">
        <f si="0" t="shared"/>
        <v>-3.112737998051247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3399.0</v>
      </c>
      <c r="E13" s="4" t="n">
        <f>E14-E7-E8-E9-E10-E11-E12</f>
        <v>3063.0</v>
      </c>
      <c r="F13" s="5" t="n">
        <f si="0" t="shared"/>
        <v>10.969637610186092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247216.0</v>
      </c>
      <c r="E14" s="4" t="n">
        <v>233713.0</v>
      </c>
      <c r="F14" s="5" t="n">
        <f si="0" t="shared"/>
        <v>5.777599021021509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847.0</v>
      </c>
      <c r="E15" s="4" t="n">
        <f>E16-E3-E4-E5-E6-E14</f>
        <v>687.0</v>
      </c>
      <c r="F15" s="5" t="n">
        <f si="0" t="shared"/>
        <v>23.28966521106259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447556.0</v>
      </c>
      <c r="E16" s="4" t="n">
        <v>419085.0</v>
      </c>
      <c r="F16" s="5" t="n">
        <f si="0" t="shared"/>
        <v>6.793609888208836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14415.0</v>
      </c>
      <c r="E17" s="4" t="n">
        <v>14370.0</v>
      </c>
      <c r="F17" s="5" t="n">
        <f si="0" t="shared"/>
        <v>0.31315240083507306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73671.0</v>
      </c>
      <c r="E18" s="4" t="n">
        <v>67533.0</v>
      </c>
      <c r="F18" s="5" t="n">
        <f si="0" t="shared"/>
        <v>9.088889876060593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549.0</v>
      </c>
      <c r="E19" s="4" t="n">
        <v>618.0</v>
      </c>
      <c r="F19" s="5" t="n">
        <f si="0" t="shared"/>
        <v>-11.165048543689322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484.0</v>
      </c>
      <c r="E20" s="4" t="n">
        <v>498.0</v>
      </c>
      <c r="F20" s="5" t="n">
        <f si="0" t="shared"/>
        <v>-2.8112449799196786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104.0</v>
      </c>
      <c r="E21" s="4" t="n">
        <v>98.0</v>
      </c>
      <c r="F21" s="5" t="n">
        <f si="0" t="shared"/>
        <v>6.122448979591836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1139.0</v>
      </c>
      <c r="E22" s="4" t="n">
        <f>E23-E17-E18-E19-E20-E21</f>
        <v>1223.0</v>
      </c>
      <c r="F22" s="5" t="n">
        <f>IF(E22=0,"-",(D22-E22)/E22*100)</f>
        <v>-6.86835650040883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90362.0</v>
      </c>
      <c r="E23" s="4" t="n">
        <v>84340.0</v>
      </c>
      <c r="F23" s="5" t="n">
        <f si="0" t="shared"/>
        <v>7.140147023950676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1021.0</v>
      </c>
      <c r="E24" s="4" t="n">
        <v>950.0</v>
      </c>
      <c r="F24" s="5" t="n">
        <f si="0" t="shared"/>
        <v>7.473684210526316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6507.0</v>
      </c>
      <c r="E25" s="4" t="n">
        <v>6158.0</v>
      </c>
      <c r="F25" s="5" t="n">
        <f si="0" t="shared"/>
        <v>5.6674244884702825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9684.0</v>
      </c>
      <c r="E26" s="4" t="n">
        <v>14130.0</v>
      </c>
      <c r="F26" s="5" t="n">
        <f si="0" t="shared"/>
        <v>-31.46496815286624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2497.0</v>
      </c>
      <c r="E27" s="4" t="n">
        <v>2349.0</v>
      </c>
      <c r="F27" s="5" t="n">
        <f si="0" t="shared"/>
        <v>6.300553426990209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2911.0</v>
      </c>
      <c r="E28" s="4" t="n">
        <v>3059.0</v>
      </c>
      <c r="F28" s="5" t="n">
        <f si="0" t="shared"/>
        <v>-4.838182412553122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1551.0</v>
      </c>
      <c r="E29" s="4" t="n">
        <v>1528.0</v>
      </c>
      <c r="F29" s="5" t="n">
        <f si="0" t="shared"/>
        <v>1.5052356020942408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1389.0</v>
      </c>
      <c r="E30" s="4" t="n">
        <v>1416.0</v>
      </c>
      <c r="F30" s="5" t="n">
        <f si="0" t="shared"/>
        <v>-1.9067796610169492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10159.0</v>
      </c>
      <c r="E31" s="4" t="n">
        <v>11295.0</v>
      </c>
      <c r="F31" s="5" t="n">
        <f si="0" t="shared"/>
        <v>-10.057547587428067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946.0</v>
      </c>
      <c r="E32" s="4" t="n">
        <v>1192.0</v>
      </c>
      <c r="F32" s="5" t="n">
        <f si="0" t="shared"/>
        <v>-20.63758389261745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221.0</v>
      </c>
      <c r="E33" s="4" t="n">
        <v>247.0</v>
      </c>
      <c r="F33" s="5" t="n">
        <f si="0" t="shared"/>
        <v>-10.526315789473683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779.0</v>
      </c>
      <c r="E34" s="4" t="n">
        <v>741.0</v>
      </c>
      <c r="F34" s="5" t="n">
        <f si="0" t="shared"/>
        <v>5.128205128205128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9885.0</v>
      </c>
      <c r="E35" s="4" t="n">
        <f>E36-E24-E25-E26-E27-E28-E29-E30-E31-E32-E33-E34</f>
        <v>8967.0</v>
      </c>
      <c r="F35" s="5" t="n">
        <f si="0" t="shared"/>
        <v>10.237537638006023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47550.0</v>
      </c>
      <c r="E36" s="4" t="n">
        <v>52032.0</v>
      </c>
      <c r="F36" s="5" t="n">
        <f si="0" t="shared"/>
        <v>-8.613929889298893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13973.0</v>
      </c>
      <c r="E37" s="4" t="n">
        <v>14561.0</v>
      </c>
      <c r="F37" s="5" t="n">
        <f si="0" t="shared"/>
        <v>-4.038184190646247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2198.0</v>
      </c>
      <c r="E38" s="4" t="n">
        <v>2624.0</v>
      </c>
      <c r="F38" s="5" t="n">
        <f si="0" t="shared"/>
        <v>-16.234756097560975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165.0</v>
      </c>
      <c r="E39" s="4" t="n">
        <f>E40-E37-E38</f>
        <v>223.0</v>
      </c>
      <c r="F39" s="5" t="n">
        <f si="0" t="shared"/>
        <v>-26.00896860986547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16336.0</v>
      </c>
      <c r="E40" s="4" t="n">
        <v>17408.0</v>
      </c>
      <c r="F40" s="5" t="n">
        <f si="0" t="shared"/>
        <v>-6.158088235294118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397.0</v>
      </c>
      <c r="E41" s="4" t="n">
        <v>448.0</v>
      </c>
      <c r="F41" s="5" t="n">
        <f si="0" t="shared"/>
        <v>-11.383928571428571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666.0</v>
      </c>
      <c r="E42" s="4" t="n">
        <f>E43-E41</f>
        <v>621.0</v>
      </c>
      <c r="F42" s="5" t="n">
        <f si="0" t="shared"/>
        <v>7.246376811594203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1063.0</v>
      </c>
      <c r="E43" s="4" t="n">
        <v>1069.0</v>
      </c>
      <c r="F43" s="5" t="n">
        <f si="0" t="shared"/>
        <v>-0.5612722170252572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67.0</v>
      </c>
      <c r="E44" s="4" t="n">
        <v>51.0</v>
      </c>
      <c r="F44" s="5" t="n">
        <f si="0" t="shared"/>
        <v>31.372549019607842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155679.0</v>
      </c>
      <c r="E45" s="4" t="n">
        <v>177164.0</v>
      </c>
      <c r="F45" s="5" t="n">
        <f si="0" t="shared"/>
        <v>-12.127181594454855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758613.0</v>
      </c>
      <c r="E46" s="8" t="n">
        <f>E44+E43+E40+E36+E23+E16+E45</f>
        <v>751149.0</v>
      </c>
      <c r="F46" s="5" t="n">
        <f si="0" t="shared"/>
        <v>0.9936776857853769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