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<sst xmlns="http://schemas.openxmlformats.org/spreadsheetml/2006/main" count="98" uniqueCount="56">
  <si>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</si>
  <si>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</si>
  <si>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</si>
  <si>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</si>
  <si>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</si>
  <si>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</si>
  <si>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</si>
  <si>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</si>
  <si>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</si>
  <si>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</si>
  <si>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</si>
  <si>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</si>
  <si>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</si>
  <si>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</si>
  <si>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</si>
  <si>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</si>
  <si>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</si>
  <si>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</si>
  <si>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</si>
  <si>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</si>
  <si>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</si>
  <si>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</si>
  <si>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</si>
  <si>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</si>
  <si>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</si>
  <si>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</si>
  <si>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</si>
  <si>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</si>
  <si>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</si>
  <si>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</si>
  <si>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</si>
  <si>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</si>
  <si>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</si>
  <si>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</si>
  <si>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</si>
  <si>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</si>
  <si>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</si>
  <si>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</si>
  <si>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</si>
  <si>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</si>
  <si>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</si>
  <si>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</si>
  <si>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</si>
  <si>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</si>
  <si>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</si>
  <si>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</si>
  <si>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</si>
  <si>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</si>
  <si>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</si>
  <si>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</si>
  <si>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</si>
  <si>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</si>
  <si>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</si>
  <si>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表1-3 115年1至4月來臺旅客人次及成長率－按國籍分
Table 1-3 Visitor Arrivals by Nationality,
 January-April, 2026</t>
  </si>
  <si>
    <t>115年1至4月
Jan.-April., 2026</t>
  </si>
  <si>
    <t>114年1至4月
Jan.-April.,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</si>
</sst>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465488.0</v>
      </c>
      <c r="E3" s="4" t="n">
        <v>462089.0</v>
      </c>
      <c r="F3" s="5" t="n">
        <f>IF(E3=0,"-",(D3-E3)/E3*100)</f>
        <v>0.7355725845021197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407053.0</v>
      </c>
      <c r="E4" s="4" t="n">
        <v>397915.0</v>
      </c>
      <c r="F4" s="5" t="n">
        <f ref="F4:F46" si="0" t="shared">IF(E4=0,"-",(D4-E4)/E4*100)</f>
        <v>2.296470351708279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19698.0</v>
      </c>
      <c r="E5" s="4" t="n">
        <v>17986.0</v>
      </c>
      <c r="F5" s="5" t="n">
        <f si="0" t="shared"/>
        <v>9.518514400088957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7701.0</v>
      </c>
      <c r="E6" s="4" t="n">
        <v>7219.0</v>
      </c>
      <c r="F6" s="5" t="n">
        <f si="0" t="shared"/>
        <v>6.676825045020086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140166.0</v>
      </c>
      <c r="E7" s="4" t="n">
        <v>151958.0</v>
      </c>
      <c r="F7" s="5" t="n">
        <f si="0" t="shared"/>
        <v>-7.760038958133168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121894.0</v>
      </c>
      <c r="E8" s="4" t="n">
        <v>119021.0</v>
      </c>
      <c r="F8" s="5" t="n">
        <f si="0" t="shared"/>
        <v>2.413859739037649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89507.0</v>
      </c>
      <c r="E9" s="4" t="n">
        <v>76772.0</v>
      </c>
      <c r="F9" s="5" t="n">
        <f si="0" t="shared"/>
        <v>16.588078987130725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288847.0</v>
      </c>
      <c r="E10" s="4" t="n">
        <v>211437.0</v>
      </c>
      <c r="F10" s="5" t="n">
        <f si="0" t="shared"/>
        <v>36.61137833018819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147768.0</v>
      </c>
      <c r="E11" s="4" t="n">
        <v>140545.0</v>
      </c>
      <c r="F11" s="5" t="n">
        <f si="0" t="shared"/>
        <v>5.139279234408908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166753.0</v>
      </c>
      <c r="E12" s="4" t="n">
        <v>149222.0</v>
      </c>
      <c r="F12" s="5" t="n">
        <f si="0" t="shared"/>
        <v>11.748267681709132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11155.0</v>
      </c>
      <c r="E13" s="4" t="n">
        <f>E14-E7-E8-E9-E10-E11-E12</f>
        <v>9783.0</v>
      </c>
      <c r="F13" s="5" t="n">
        <f si="0" t="shared"/>
        <v>14.024327915772258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966090.0</v>
      </c>
      <c r="E14" s="4" t="n">
        <v>858738.0</v>
      </c>
      <c r="F14" s="5" t="n">
        <f si="0" t="shared"/>
        <v>12.501135387044709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3327.0</v>
      </c>
      <c r="E15" s="4" t="n">
        <f>E16-E3-E4-E5-E6-E14</f>
        <v>3215.0</v>
      </c>
      <c r="F15" s="5" t="n">
        <f si="0" t="shared"/>
        <v>3.4836702954898913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1869357.0</v>
      </c>
      <c r="E16" s="4" t="n">
        <v>1747162.0</v>
      </c>
      <c r="F16" s="5" t="n">
        <f si="0" t="shared"/>
        <v>6.993913558101653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57599.0</v>
      </c>
      <c r="E17" s="4" t="n">
        <v>56570.0</v>
      </c>
      <c r="F17" s="5" t="n">
        <f si="0" t="shared"/>
        <v>1.818985327912321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264036.0</v>
      </c>
      <c r="E18" s="4" t="n">
        <v>243924.0</v>
      </c>
      <c r="F18" s="5" t="n">
        <f si="0" t="shared"/>
        <v>8.24519112510454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2220.0</v>
      </c>
      <c r="E19" s="4" t="n">
        <v>1972.0</v>
      </c>
      <c r="F19" s="5" t="n">
        <f si="0" t="shared"/>
        <v>12.57606490872211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2137.0</v>
      </c>
      <c r="E20" s="4" t="n">
        <v>2125.0</v>
      </c>
      <c r="F20" s="5" t="n">
        <f si="0" t="shared"/>
        <v>0.5647058823529412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466.0</v>
      </c>
      <c r="E21" s="4" t="n">
        <v>458.0</v>
      </c>
      <c r="F21" s="5" t="n">
        <f si="0" t="shared"/>
        <v>1.7467248908296942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5063.0</v>
      </c>
      <c r="E22" s="4" t="n">
        <f>E23-E17-E18-E19-E20-E21</f>
        <v>4809.0</v>
      </c>
      <c r="F22" s="5" t="n">
        <f>IF(E22=0,"-",(D22-E22)/E22*100)</f>
        <v>5.28176336036598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331521.0</v>
      </c>
      <c r="E23" s="4" t="n">
        <v>309858.0</v>
      </c>
      <c r="F23" s="5" t="n">
        <f si="0" t="shared"/>
        <v>6.991266967449605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3535.0</v>
      </c>
      <c r="E24" s="4" t="n">
        <v>3185.0</v>
      </c>
      <c r="F24" s="5" t="n">
        <f si="0" t="shared"/>
        <v>10.989010989010989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23799.0</v>
      </c>
      <c r="E25" s="4" t="n">
        <v>20543.0</v>
      </c>
      <c r="F25" s="5" t="n">
        <f si="0" t="shared"/>
        <v>15.849681156598356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35925.0</v>
      </c>
      <c r="E26" s="4" t="n">
        <v>35941.0</v>
      </c>
      <c r="F26" s="5" t="n">
        <f si="0" t="shared"/>
        <v>-0.044517403522439554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10386.0</v>
      </c>
      <c r="E27" s="4" t="n">
        <v>7932.0</v>
      </c>
      <c r="F27" s="5" t="n">
        <f si="0" t="shared"/>
        <v>30.93797276853253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10211.0</v>
      </c>
      <c r="E28" s="4" t="n">
        <v>9819.0</v>
      </c>
      <c r="F28" s="5" t="n">
        <f si="0" t="shared"/>
        <v>3.992259904267237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5334.0</v>
      </c>
      <c r="E29" s="4" t="n">
        <v>4356.0</v>
      </c>
      <c r="F29" s="5" t="n">
        <f si="0" t="shared"/>
        <v>22.451790633608816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6171.0</v>
      </c>
      <c r="E30" s="4" t="n">
        <v>5048.0</v>
      </c>
      <c r="F30" s="5" t="n">
        <f si="0" t="shared"/>
        <v>22.246434231378764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38078.0</v>
      </c>
      <c r="E31" s="4" t="n">
        <v>40393.0</v>
      </c>
      <c r="F31" s="5" t="n">
        <f si="0" t="shared"/>
        <v>-5.731191047953853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4137.0</v>
      </c>
      <c r="E32" s="4" t="n">
        <v>3808.0</v>
      </c>
      <c r="F32" s="5" t="n">
        <f si="0" t="shared"/>
        <v>8.63970588235294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844.0</v>
      </c>
      <c r="E33" s="4" t="n">
        <v>848.0</v>
      </c>
      <c r="F33" s="5" t="n">
        <f si="0" t="shared"/>
        <v>-0.4716981132075472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3160.0</v>
      </c>
      <c r="E34" s="4" t="n">
        <v>2720.0</v>
      </c>
      <c r="F34" s="5" t="n">
        <f si="0" t="shared"/>
        <v>16.176470588235293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35337.0</v>
      </c>
      <c r="E35" s="4" t="n">
        <f>E36-E24-E25-E26-E27-E28-E29-E30-E31-E32-E33-E34</f>
        <v>31606.0</v>
      </c>
      <c r="F35" s="5" t="n">
        <f si="0" t="shared"/>
        <v>11.804720622666583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176917.0</v>
      </c>
      <c r="E36" s="4" t="n">
        <v>166199.0</v>
      </c>
      <c r="F36" s="5" t="n">
        <f si="0" t="shared"/>
        <v>6.448895601056565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49423.0</v>
      </c>
      <c r="E37" s="4" t="n">
        <v>49303.0</v>
      </c>
      <c r="F37" s="5" t="n">
        <f si="0" t="shared"/>
        <v>0.24339289698395633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7835.0</v>
      </c>
      <c r="E38" s="4" t="n">
        <v>8071.0</v>
      </c>
      <c r="F38" s="5" t="n">
        <f si="0" t="shared"/>
        <v>-2.9240490645521002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707.0</v>
      </c>
      <c r="E39" s="4" t="n">
        <f>E40-E37-E38</f>
        <v>776.0</v>
      </c>
      <c r="F39" s="5" t="n">
        <f si="0" t="shared"/>
        <v>-8.891752577319588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57965.0</v>
      </c>
      <c r="E40" s="4" t="n">
        <v>58150.0</v>
      </c>
      <c r="F40" s="5" t="n">
        <f si="0" t="shared"/>
        <v>-0.3181427343078246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1809.0</v>
      </c>
      <c r="E41" s="4" t="n">
        <v>1803.0</v>
      </c>
      <c r="F41" s="5" t="n">
        <f si="0" t="shared"/>
        <v>0.33277870216306155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2448.0</v>
      </c>
      <c r="E42" s="4" t="n">
        <f>E43-E41</f>
        <v>2486.0</v>
      </c>
      <c r="F42" s="5" t="n">
        <f si="0" t="shared"/>
        <v>-1.5285599356395816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4257.0</v>
      </c>
      <c r="E43" s="4" t="n">
        <v>4289.0</v>
      </c>
      <c r="F43" s="5" t="n">
        <f si="0" t="shared"/>
        <v>-0.7460946607600839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225.0</v>
      </c>
      <c r="E44" s="4" t="n">
        <v>198.0</v>
      </c>
      <c r="F44" s="5" t="n">
        <f si="0" t="shared"/>
        <v>13.636363636363635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550415.0</v>
      </c>
      <c r="E45" s="4" t="n">
        <v>594105.0</v>
      </c>
      <c r="F45" s="5" t="n">
        <f si="0" t="shared"/>
        <v>-7.35391892005622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2990657.0</v>
      </c>
      <c r="E46" s="8" t="n">
        <f>E44+E43+E40+E36+E23+E16+E45</f>
        <v>2879961.0</v>
      </c>
      <c r="F46" s="5" t="n">
        <f si="0" t="shared"/>
        <v>3.8436631607164125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