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<sst xmlns="http://schemas.openxmlformats.org/spreadsheetml/2006/main" count="118" uniqueCount="73">
  <si>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</si>
  <si>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</si>
  <si>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</si>
  <si>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</si>
  <si>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</si>
  <si>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</si>
  <si>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</si>
  <si>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</si>
  <si>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</si>
  <si>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</si>
  <si>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</si>
  <si>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</si>
  <si>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</si>
  <si>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</si>
  <si>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</si>
  <si>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</si>
  <si>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</si>
  <si>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</si>
  <si>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</si>
  <si>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</si>
  <si>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</si>
  <si>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</si>
  <si>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</si>
  <si>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</si>
  <si>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</si>
  <si>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</si>
  <si>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</si>
  <si>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</si>
  <si>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</si>
  <si>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</si>
  <si>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</si>
  <si>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</si>
  <si>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</si>
  <si>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</si>
  <si>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</si>
  <si>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</si>
  <si>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</si>
  <si>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</si>
  <si>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</si>
  <si>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</si>
  <si>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</si>
  <si>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</si>
  <si>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</si>
  <si>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</si>
  <si>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</si>
  <si>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</si>
  <si>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</si>
  <si>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</si>
  <si>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</si>
  <si>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</si>
  <si>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</si>
  <si>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</si>
  <si>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</si>
  <si>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</si>
  <si>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</si>
  <si>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</si>
  <si>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</si>
  <si>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</si>
  <si>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</si>
  <si>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</si>
  <si>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</si>
  <si>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</si>
  <si>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</si>
  <si>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</si>
  <si>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</si>
  <si>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</si>
  <si>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</si>
  <si>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</si>
  <si>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</si>
  <si>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</si>
  <si>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</si>
  <si>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115年1至3月來臺旅客人次～按停留夜數分
Table 1-8  Visitor Arrivals  by Length of Stay,
January-March,2026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</si>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</sst>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19146.0</v>
      </c>
      <c r="E3" s="4" t="n">
        <v>51089.0</v>
      </c>
      <c r="F3" s="4" t="n">
        <v>67560.0</v>
      </c>
      <c r="G3" s="4" t="n">
        <v>55502.0</v>
      </c>
      <c r="H3" s="4" t="n">
        <v>45729.0</v>
      </c>
      <c r="I3" s="4" t="n">
        <v>15923.0</v>
      </c>
      <c r="J3" s="4" t="n">
        <v>4255.0</v>
      </c>
      <c r="K3" s="4" t="n">
        <v>633.0</v>
      </c>
      <c r="L3" s="4" t="n">
        <v>384.0</v>
      </c>
      <c r="M3" s="4" t="n">
        <v>16951.0</v>
      </c>
      <c r="N3" s="11" t="n">
        <f>SUM(D3:M3)</f>
        <v>277172.0</v>
      </c>
      <c r="O3" s="4" t="n">
        <v>1984256.0</v>
      </c>
      <c r="P3" s="4" t="n">
        <v>1115836.0</v>
      </c>
      <c r="Q3" s="11" t="n">
        <f>SUM(D3:L3)</f>
        <v>260221.0</v>
      </c>
      <c r="R3" s="6" t="n">
        <f ref="R3:R48" si="0" t="shared">IF(P3&lt;&gt;0,P3/SUM(D3:L3),0)</f>
        <v>4.288032095795497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24819.0</v>
      </c>
      <c r="E4" s="5" t="n">
        <v>14361.0</v>
      </c>
      <c r="F4" s="5" t="n">
        <v>9706.0</v>
      </c>
      <c r="G4" s="5" t="n">
        <v>10033.0</v>
      </c>
      <c r="H4" s="5" t="n">
        <v>20871.0</v>
      </c>
      <c r="I4" s="5" t="n">
        <v>19751.0</v>
      </c>
      <c r="J4" s="5" t="n">
        <v>7850.0</v>
      </c>
      <c r="K4" s="5" t="n">
        <v>3721.0</v>
      </c>
      <c r="L4" s="5" t="n">
        <v>3840.0</v>
      </c>
      <c r="M4" s="5" t="n">
        <v>43930.0</v>
      </c>
      <c r="N4" s="11" t="n">
        <f ref="N4:N14" si="1" t="shared">SUM(D4:M4)</f>
        <v>158882.0</v>
      </c>
      <c r="O4" s="5" t="n">
        <v>4221346.0</v>
      </c>
      <c r="P4" s="5" t="n">
        <v>1105446.0</v>
      </c>
      <c r="Q4" s="11" t="n">
        <f ref="Q4:Q48" si="2" t="shared">SUM(D4:L4)</f>
        <v>114952.0</v>
      </c>
      <c r="R4" s="6" t="n">
        <f si="0" t="shared"/>
        <v>9.616587793165843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21508.0</v>
      </c>
      <c r="E5" s="5" t="n">
        <v>103286.0</v>
      </c>
      <c r="F5" s="5" t="n">
        <v>125723.0</v>
      </c>
      <c r="G5" s="5" t="n">
        <v>42336.0</v>
      </c>
      <c r="H5" s="5" t="n">
        <v>30433.0</v>
      </c>
      <c r="I5" s="5" t="n">
        <v>13787.0</v>
      </c>
      <c r="J5" s="5" t="n">
        <v>6457.0</v>
      </c>
      <c r="K5" s="5" t="n">
        <v>5545.0</v>
      </c>
      <c r="L5" s="5" t="n">
        <v>2713.0</v>
      </c>
      <c r="M5" s="5" t="n">
        <v>24415.0</v>
      </c>
      <c r="N5" s="11" t="n">
        <f si="1" t="shared"/>
        <v>376203.0</v>
      </c>
      <c r="O5" s="5" t="n">
        <v>2693506.0</v>
      </c>
      <c r="P5" s="5" t="n">
        <v>1673108.0</v>
      </c>
      <c r="Q5" s="11" t="n">
        <f si="2" t="shared"/>
        <v>351788.0</v>
      </c>
      <c r="R5" s="6" t="n">
        <f si="0" t="shared"/>
        <v>4.7560121436774425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8526.0</v>
      </c>
      <c r="E6" s="5" t="n">
        <v>41940.0</v>
      </c>
      <c r="F6" s="5" t="n">
        <v>181447.0</v>
      </c>
      <c r="G6" s="5" t="n">
        <v>52512.0</v>
      </c>
      <c r="H6" s="5" t="n">
        <v>24482.0</v>
      </c>
      <c r="I6" s="5" t="n">
        <v>6963.0</v>
      </c>
      <c r="J6" s="5" t="n">
        <v>3153.0</v>
      </c>
      <c r="K6" s="5" t="n">
        <v>2087.0</v>
      </c>
      <c r="L6" s="5" t="n">
        <v>1180.0</v>
      </c>
      <c r="M6" s="5" t="n">
        <v>6529.0</v>
      </c>
      <c r="N6" s="11" t="n">
        <f si="1" t="shared"/>
        <v>328819.0</v>
      </c>
      <c r="O6" s="5" t="n">
        <v>1687494.0</v>
      </c>
      <c r="P6" s="5" t="n">
        <v>1306822.0</v>
      </c>
      <c r="Q6" s="11" t="n">
        <f si="2" t="shared"/>
        <v>322290.0</v>
      </c>
      <c r="R6" s="6" t="n">
        <f si="0" t="shared"/>
        <v>4.054801576220174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710.0</v>
      </c>
      <c r="E7" s="5" t="n">
        <v>476.0</v>
      </c>
      <c r="F7" s="5" t="n">
        <v>738.0</v>
      </c>
      <c r="G7" s="5" t="n">
        <v>805.0</v>
      </c>
      <c r="H7" s="5" t="n">
        <v>1637.0</v>
      </c>
      <c r="I7" s="5" t="n">
        <v>1477.0</v>
      </c>
      <c r="J7" s="5" t="n">
        <v>805.0</v>
      </c>
      <c r="K7" s="5" t="n">
        <v>789.0</v>
      </c>
      <c r="L7" s="5" t="n">
        <v>464.0</v>
      </c>
      <c r="M7" s="5" t="n">
        <v>3398.0</v>
      </c>
      <c r="N7" s="11" t="n">
        <f si="1" t="shared"/>
        <v>11299.0</v>
      </c>
      <c r="O7" s="5" t="n">
        <v>905176.0</v>
      </c>
      <c r="P7" s="5" t="n">
        <v>121717.0</v>
      </c>
      <c r="Q7" s="11" t="n">
        <f si="2" t="shared"/>
        <v>7901.0</v>
      </c>
      <c r="R7" s="6" t="n">
        <f si="0" t="shared"/>
        <v>15.405265156309328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684.0</v>
      </c>
      <c r="E8" s="5" t="n">
        <v>607.0</v>
      </c>
      <c r="F8" s="5" t="n">
        <v>701.0</v>
      </c>
      <c r="G8" s="5" t="n">
        <v>605.0</v>
      </c>
      <c r="H8" s="5" t="n">
        <v>1179.0</v>
      </c>
      <c r="I8" s="5" t="n">
        <v>1615.0</v>
      </c>
      <c r="J8" s="5" t="n">
        <v>976.0</v>
      </c>
      <c r="K8" s="5" t="n">
        <v>222.0</v>
      </c>
      <c r="L8" s="5" t="n">
        <v>95.0</v>
      </c>
      <c r="M8" s="5" t="n">
        <v>769.0</v>
      </c>
      <c r="N8" s="11" t="n">
        <f si="1" t="shared"/>
        <v>7453.0</v>
      </c>
      <c r="O8" s="5" t="n">
        <v>132724.0</v>
      </c>
      <c r="P8" s="5" t="n">
        <v>68914.0</v>
      </c>
      <c r="Q8" s="11" t="n">
        <f si="2" t="shared"/>
        <v>6684.0</v>
      </c>
      <c r="R8" s="6" t="n">
        <f si="0" t="shared"/>
        <v>10.310293237582286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3895.0</v>
      </c>
      <c r="E9" s="5" t="n">
        <v>3420.0</v>
      </c>
      <c r="F9" s="5" t="n">
        <v>6953.0</v>
      </c>
      <c r="G9" s="5" t="n">
        <v>13255.0</v>
      </c>
      <c r="H9" s="5" t="n">
        <v>36210.0</v>
      </c>
      <c r="I9" s="5" t="n">
        <v>15839.0</v>
      </c>
      <c r="J9" s="5" t="n">
        <v>5336.0</v>
      </c>
      <c r="K9" s="5" t="n">
        <v>3516.0</v>
      </c>
      <c r="L9" s="5" t="n">
        <v>2122.0</v>
      </c>
      <c r="M9" s="5" t="n">
        <v>14799.0</v>
      </c>
      <c r="N9" s="11" t="n">
        <f si="1" t="shared"/>
        <v>105345.0</v>
      </c>
      <c r="O9" s="5" t="n">
        <v>4092235.0</v>
      </c>
      <c r="P9" s="5" t="n">
        <v>889677.0</v>
      </c>
      <c r="Q9" s="11" t="n">
        <f si="2" t="shared"/>
        <v>90546.0</v>
      </c>
      <c r="R9" s="6" t="n">
        <f si="0" t="shared"/>
        <v>9.825690809091512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3564.0</v>
      </c>
      <c r="E10" s="5" t="n">
        <v>6300.0</v>
      </c>
      <c r="F10" s="5" t="n">
        <v>12159.0</v>
      </c>
      <c r="G10" s="5" t="n">
        <v>17767.0</v>
      </c>
      <c r="H10" s="5" t="n">
        <v>41636.0</v>
      </c>
      <c r="I10" s="5" t="n">
        <v>20891.0</v>
      </c>
      <c r="J10" s="5" t="n">
        <v>2726.0</v>
      </c>
      <c r="K10" s="5" t="n">
        <v>760.0</v>
      </c>
      <c r="L10" s="5" t="n">
        <v>270.0</v>
      </c>
      <c r="M10" s="5" t="n">
        <v>2712.0</v>
      </c>
      <c r="N10" s="11" t="n">
        <f si="1" t="shared"/>
        <v>108785.0</v>
      </c>
      <c r="O10" s="5" t="n">
        <v>825553.0</v>
      </c>
      <c r="P10" s="5" t="n">
        <v>684727.0</v>
      </c>
      <c r="Q10" s="11" t="n">
        <f si="2" t="shared"/>
        <v>106073.0</v>
      </c>
      <c r="R10" s="6" t="n">
        <f si="0" t="shared"/>
        <v>6.455243087307798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4868.0</v>
      </c>
      <c r="E11" s="5" t="n">
        <v>1229.0</v>
      </c>
      <c r="F11" s="5" t="n">
        <v>1921.0</v>
      </c>
      <c r="G11" s="5" t="n">
        <v>2192.0</v>
      </c>
      <c r="H11" s="5" t="n">
        <v>8994.0</v>
      </c>
      <c r="I11" s="5" t="n">
        <v>9545.0</v>
      </c>
      <c r="J11" s="5" t="n">
        <v>1883.0</v>
      </c>
      <c r="K11" s="5" t="n">
        <v>1813.0</v>
      </c>
      <c r="L11" s="5" t="n">
        <v>1036.0</v>
      </c>
      <c r="M11" s="5" t="n">
        <v>32562.0</v>
      </c>
      <c r="N11" s="11" t="n">
        <f si="1" t="shared"/>
        <v>66043.0</v>
      </c>
      <c r="O11" s="5" t="n">
        <v>3.301716E7</v>
      </c>
      <c r="P11" s="5" t="n">
        <v>376996.0</v>
      </c>
      <c r="Q11" s="11" t="n">
        <f si="2" t="shared"/>
        <v>33481.0</v>
      </c>
      <c r="R11" s="6" t="n">
        <f si="0" t="shared"/>
        <v>11.25999820793883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8813.0</v>
      </c>
      <c r="E12" s="5" t="n">
        <v>7605.0</v>
      </c>
      <c r="F12" s="5" t="n">
        <v>30822.0</v>
      </c>
      <c r="G12" s="5" t="n">
        <v>40936.0</v>
      </c>
      <c r="H12" s="5" t="n">
        <v>48919.0</v>
      </c>
      <c r="I12" s="5" t="n">
        <v>23096.0</v>
      </c>
      <c r="J12" s="5" t="n">
        <v>1261.0</v>
      </c>
      <c r="K12" s="5" t="n">
        <v>1728.0</v>
      </c>
      <c r="L12" s="5" t="n">
        <v>1325.0</v>
      </c>
      <c r="M12" s="5" t="n">
        <v>40394.0</v>
      </c>
      <c r="N12" s="11" t="n">
        <f si="1" t="shared"/>
        <v>204899.0</v>
      </c>
      <c r="O12" s="5" t="n">
        <v>2.075229E7</v>
      </c>
      <c r="P12" s="5" t="n">
        <v>1017785.0</v>
      </c>
      <c r="Q12" s="11" t="n">
        <f si="2" t="shared"/>
        <v>164505.0</v>
      </c>
      <c r="R12" s="6" t="n">
        <f si="0" t="shared"/>
        <v>6.186954803805356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2966.0</v>
      </c>
      <c r="E13" s="5" t="n">
        <v>9817.0</v>
      </c>
      <c r="F13" s="5" t="n">
        <v>23428.0</v>
      </c>
      <c r="G13" s="5" t="n">
        <v>14933.0</v>
      </c>
      <c r="H13" s="5" t="n">
        <v>11586.0</v>
      </c>
      <c r="I13" s="5" t="n">
        <v>28144.0</v>
      </c>
      <c r="J13" s="5" t="n">
        <v>952.0</v>
      </c>
      <c r="K13" s="5" t="n">
        <v>1234.0</v>
      </c>
      <c r="L13" s="5" t="n">
        <v>876.0</v>
      </c>
      <c r="M13" s="5" t="n">
        <v>15548.0</v>
      </c>
      <c r="N13" s="11" t="n">
        <f si="1" t="shared"/>
        <v>109484.0</v>
      </c>
      <c r="O13" s="5" t="n">
        <v>9839964.0</v>
      </c>
      <c r="P13" s="5" t="n">
        <v>708007.0</v>
      </c>
      <c r="Q13" s="11" t="n">
        <f si="2" t="shared"/>
        <v>93936.0</v>
      </c>
      <c r="R13" s="6" t="n">
        <f si="0" t="shared"/>
        <v>7.537121018565832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1671.0</v>
      </c>
      <c r="E14" s="5" t="n">
        <v>3170.0</v>
      </c>
      <c r="F14" s="5" t="n">
        <v>6610.0</v>
      </c>
      <c r="G14" s="5" t="n">
        <v>10512.0</v>
      </c>
      <c r="H14" s="5" t="n">
        <v>6347.0</v>
      </c>
      <c r="I14" s="5" t="n">
        <v>6277.0</v>
      </c>
      <c r="J14" s="5" t="n">
        <v>3435.0</v>
      </c>
      <c r="K14" s="5" t="n">
        <v>4502.0</v>
      </c>
      <c r="L14" s="5" t="n">
        <v>4881.0</v>
      </c>
      <c r="M14" s="5" t="n">
        <v>84541.0</v>
      </c>
      <c r="N14" s="11" t="n">
        <f si="1" t="shared"/>
        <v>131946.0</v>
      </c>
      <c r="O14" s="5" t="n">
        <v>4.6500204E7</v>
      </c>
      <c r="P14" s="5" t="n">
        <v>833940.0</v>
      </c>
      <c r="Q14" s="11" t="n">
        <f si="2" t="shared"/>
        <v>47405.0</v>
      </c>
      <c r="R14" s="6" t="n">
        <f si="0" t="shared"/>
        <v>17.5918152093661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199.0</v>
      </c>
      <c r="E15" s="5" t="n">
        <f ref="E15:M15" si="3" t="shared">E16-E9-E10-E11-E12-E13-E14</f>
        <v>220.0</v>
      </c>
      <c r="F15" s="5" t="n">
        <f si="3" t="shared"/>
        <v>548.0</v>
      </c>
      <c r="G15" s="5" t="n">
        <f si="3" t="shared"/>
        <v>998.0</v>
      </c>
      <c r="H15" s="5" t="n">
        <f si="3" t="shared"/>
        <v>1491.0</v>
      </c>
      <c r="I15" s="5" t="n">
        <f si="3" t="shared"/>
        <v>1342.0</v>
      </c>
      <c r="J15" s="5" t="n">
        <f si="3" t="shared"/>
        <v>463.0</v>
      </c>
      <c r="K15" s="5" t="n">
        <f si="3" t="shared"/>
        <v>298.0</v>
      </c>
      <c r="L15" s="5" t="n">
        <f si="3" t="shared"/>
        <v>218.0</v>
      </c>
      <c r="M15" s="5" t="n">
        <f si="3" t="shared"/>
        <v>1821.0</v>
      </c>
      <c r="N15" s="5" t="n">
        <f ref="N15" si="4" t="shared">N16-N9-N10-N11-N12-N13-N14</f>
        <v>7598.0</v>
      </c>
      <c r="O15" s="5" t="n">
        <f>O16-O9-O10-O11-O12-O13-O14</f>
        <v>732517.0</v>
      </c>
      <c r="P15" s="5" t="n">
        <f>P16-P9-P10-P11-P12-P13-P14</f>
        <v>72677.0</v>
      </c>
      <c r="Q15" s="11" t="n">
        <f si="2" t="shared"/>
        <v>5777.0</v>
      </c>
      <c r="R15" s="6" t="n">
        <f si="0" t="shared"/>
        <v>12.58040505452657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25976.0</v>
      </c>
      <c r="E16" s="5" t="n">
        <v>31761.0</v>
      </c>
      <c r="F16" s="5" t="n">
        <v>82441.0</v>
      </c>
      <c r="G16" s="5" t="n">
        <v>100593.0</v>
      </c>
      <c r="H16" s="5" t="n">
        <v>155183.0</v>
      </c>
      <c r="I16" s="5" t="n">
        <v>105134.0</v>
      </c>
      <c r="J16" s="5" t="n">
        <v>16056.0</v>
      </c>
      <c r="K16" s="5" t="n">
        <v>13851.0</v>
      </c>
      <c r="L16" s="5" t="n">
        <v>10728.0</v>
      </c>
      <c r="M16" s="5" t="n">
        <v>192377.0</v>
      </c>
      <c r="N16" s="11" t="n">
        <f ref="N16:N48" si="5" t="shared">SUM(D16:M16)</f>
        <v>734100.0</v>
      </c>
      <c r="O16" s="5" t="n">
        <v>1.15759923E8</v>
      </c>
      <c r="P16" s="5" t="n">
        <v>4583809.0</v>
      </c>
      <c r="Q16" s="11" t="n">
        <f si="2" t="shared"/>
        <v>541723.0</v>
      </c>
      <c r="R16" s="6" t="n">
        <f si="0" t="shared"/>
        <v>8.461536615576595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304.0</v>
      </c>
      <c r="E17" s="5" t="n">
        <f ref="E17:M17" si="6" t="shared">E18-E16-E3-E4-E5-E6-E7-E8</f>
        <v>428.0</v>
      </c>
      <c r="F17" s="5" t="n">
        <f si="6" t="shared"/>
        <v>681.0</v>
      </c>
      <c r="G17" s="5" t="n">
        <f si="6" t="shared"/>
        <v>450.0</v>
      </c>
      <c r="H17" s="5" t="n">
        <f si="6" t="shared"/>
        <v>776.0</v>
      </c>
      <c r="I17" s="5" t="n">
        <f si="6" t="shared"/>
        <v>769.0</v>
      </c>
      <c r="J17" s="5" t="n">
        <f si="6" t="shared"/>
        <v>554.0</v>
      </c>
      <c r="K17" s="5" t="n">
        <f si="6" t="shared"/>
        <v>544.0</v>
      </c>
      <c r="L17" s="5" t="n">
        <f si="6" t="shared"/>
        <v>367.0</v>
      </c>
      <c r="M17" s="5" t="n">
        <f si="6" t="shared"/>
        <v>1778.0</v>
      </c>
      <c r="N17" s="11" t="n">
        <f si="5" t="shared"/>
        <v>6651.0</v>
      </c>
      <c r="O17" s="5" t="n">
        <f>O18-O16-O3-O4-O5-O6-O7-O8</f>
        <v>590579.0</v>
      </c>
      <c r="P17" s="5" t="n">
        <f>P18-P16-P3-P4-P5-P6-P7-P8</f>
        <v>84600.0</v>
      </c>
      <c r="Q17" s="11" t="n">
        <f si="2" t="shared"/>
        <v>4873.0</v>
      </c>
      <c r="R17" s="6" t="n">
        <f si="0" t="shared"/>
        <v>17.36096860250359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101673.0</v>
      </c>
      <c r="E18" s="5" t="n">
        <v>243948.0</v>
      </c>
      <c r="F18" s="5" t="n">
        <v>468997.0</v>
      </c>
      <c r="G18" s="5" t="n">
        <v>262836.0</v>
      </c>
      <c r="H18" s="5" t="n">
        <v>280290.0</v>
      </c>
      <c r="I18" s="5" t="n">
        <v>165419.0</v>
      </c>
      <c r="J18" s="5" t="n">
        <v>40106.0</v>
      </c>
      <c r="K18" s="5" t="n">
        <v>27392.0</v>
      </c>
      <c r="L18" s="5" t="n">
        <v>19771.0</v>
      </c>
      <c r="M18" s="5" t="n">
        <v>290147.0</v>
      </c>
      <c r="N18" s="11" t="n">
        <f si="5" t="shared"/>
        <v>1900579.0</v>
      </c>
      <c r="O18" s="5" t="n">
        <v>1.27975004E8</v>
      </c>
      <c r="P18" s="5" t="n">
        <v>1.0060252E7</v>
      </c>
      <c r="Q18" s="11" t="n">
        <f si="2" t="shared"/>
        <v>1610432.0</v>
      </c>
      <c r="R18" s="6" t="n">
        <f si="0" t="shared"/>
        <v>6.2469275324881774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2991.0</v>
      </c>
      <c r="E19" s="5" t="n">
        <v>2220.0</v>
      </c>
      <c r="F19" s="5" t="n">
        <v>3429.0</v>
      </c>
      <c r="G19" s="5" t="n">
        <v>3198.0</v>
      </c>
      <c r="H19" s="5" t="n">
        <v>6075.0</v>
      </c>
      <c r="I19" s="5" t="n">
        <v>7088.0</v>
      </c>
      <c r="J19" s="5" t="n">
        <v>2863.0</v>
      </c>
      <c r="K19" s="5" t="n">
        <v>1113.0</v>
      </c>
      <c r="L19" s="5" t="n">
        <v>473.0</v>
      </c>
      <c r="M19" s="5" t="n">
        <v>5451.0</v>
      </c>
      <c r="N19" s="11" t="n">
        <f si="5" t="shared"/>
        <v>34901.0</v>
      </c>
      <c r="O19" s="5" t="n">
        <v>471161.0</v>
      </c>
      <c r="P19" s="5" t="n">
        <v>286889.0</v>
      </c>
      <c r="Q19" s="11" t="n">
        <f si="2" t="shared"/>
        <v>29450.0</v>
      </c>
      <c r="R19" s="6" t="n">
        <f si="0" t="shared"/>
        <v>9.741561969439728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19152.0</v>
      </c>
      <c r="E20" s="5" t="n">
        <v>13582.0</v>
      </c>
      <c r="F20" s="5" t="n">
        <v>18072.0</v>
      </c>
      <c r="G20" s="5" t="n">
        <v>16986.0</v>
      </c>
      <c r="H20" s="5" t="n">
        <v>38099.0</v>
      </c>
      <c r="I20" s="5" t="n">
        <v>40779.0</v>
      </c>
      <c r="J20" s="5" t="n">
        <v>12864.0</v>
      </c>
      <c r="K20" s="5" t="n">
        <v>5439.0</v>
      </c>
      <c r="L20" s="5" t="n">
        <v>2746.0</v>
      </c>
      <c r="M20" s="5" t="n">
        <v>26219.0</v>
      </c>
      <c r="N20" s="11" t="n">
        <f si="5" t="shared"/>
        <v>193938.0</v>
      </c>
      <c r="O20" s="5" t="n">
        <v>2358995.0</v>
      </c>
      <c r="P20" s="5" t="n">
        <v>1544006.0</v>
      </c>
      <c r="Q20" s="11" t="n">
        <f si="2" t="shared"/>
        <v>167719.0</v>
      </c>
      <c r="R20" s="6" t="n">
        <f si="0" t="shared"/>
        <v>9.205909884986196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181.0</v>
      </c>
      <c r="E21" s="5" t="n">
        <v>157.0</v>
      </c>
      <c r="F21" s="5" t="n">
        <v>241.0</v>
      </c>
      <c r="G21" s="5" t="n">
        <v>124.0</v>
      </c>
      <c r="H21" s="5" t="n">
        <v>232.0</v>
      </c>
      <c r="I21" s="5" t="n">
        <v>188.0</v>
      </c>
      <c r="J21" s="5" t="n">
        <v>95.0</v>
      </c>
      <c r="K21" s="5" t="n">
        <v>51.0</v>
      </c>
      <c r="L21" s="5" t="n">
        <v>19.0</v>
      </c>
      <c r="M21" s="5" t="n">
        <v>336.0</v>
      </c>
      <c r="N21" s="11" t="n">
        <f si="5" t="shared"/>
        <v>1624.0</v>
      </c>
      <c r="O21" s="5" t="n">
        <v>35012.0</v>
      </c>
      <c r="P21" s="5" t="n">
        <v>10821.0</v>
      </c>
      <c r="Q21" s="11" t="n">
        <f si="2" t="shared"/>
        <v>1288.0</v>
      </c>
      <c r="R21" s="6" t="n">
        <f si="0" t="shared"/>
        <v>8.40139751552795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124.0</v>
      </c>
      <c r="E22" s="5" t="n">
        <v>148.0</v>
      </c>
      <c r="F22" s="5" t="n">
        <v>138.0</v>
      </c>
      <c r="G22" s="5" t="n">
        <v>152.0</v>
      </c>
      <c r="H22" s="5" t="n">
        <v>283.0</v>
      </c>
      <c r="I22" s="5" t="n">
        <v>290.0</v>
      </c>
      <c r="J22" s="5" t="n">
        <v>189.0</v>
      </c>
      <c r="K22" s="5" t="n">
        <v>98.0</v>
      </c>
      <c r="L22" s="5" t="n">
        <v>36.0</v>
      </c>
      <c r="M22" s="5" t="n">
        <v>292.0</v>
      </c>
      <c r="N22" s="11" t="n">
        <f si="5" t="shared"/>
        <v>1750.0</v>
      </c>
      <c r="O22" s="5" t="n">
        <v>41281.0</v>
      </c>
      <c r="P22" s="5" t="n">
        <v>17100.0</v>
      </c>
      <c r="Q22" s="11" t="n">
        <f si="2" t="shared"/>
        <v>1458.0</v>
      </c>
      <c r="R22" s="6" t="n">
        <f si="0" t="shared"/>
        <v>11.728395061728396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16.0</v>
      </c>
      <c r="E23" s="5" t="n">
        <v>26.0</v>
      </c>
      <c r="F23" s="5" t="n">
        <v>40.0</v>
      </c>
      <c r="G23" s="5" t="n">
        <v>35.0</v>
      </c>
      <c r="H23" s="5" t="n">
        <v>76.0</v>
      </c>
      <c r="I23" s="5" t="n">
        <v>60.0</v>
      </c>
      <c r="J23" s="5" t="n">
        <v>54.0</v>
      </c>
      <c r="K23" s="5" t="n">
        <v>38.0</v>
      </c>
      <c r="L23" s="5" t="n">
        <v>18.0</v>
      </c>
      <c r="M23" s="5" t="n">
        <v>86.0</v>
      </c>
      <c r="N23" s="11" t="n">
        <f si="5" t="shared"/>
        <v>449.0</v>
      </c>
      <c r="O23" s="5" t="n">
        <v>17697.0</v>
      </c>
      <c r="P23" s="5" t="n">
        <v>5406.0</v>
      </c>
      <c r="Q23" s="11" t="n">
        <f si="2" t="shared"/>
        <v>363.0</v>
      </c>
      <c r="R23" s="6" t="n">
        <f si="0" t="shared"/>
        <v>14.892561983471074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241.0</v>
      </c>
      <c r="E24" s="5" t="n">
        <f ref="E24:M24" si="7" t="shared">E25-E19-E20-E21-E22-E23</f>
        <v>201.0</v>
      </c>
      <c r="F24" s="5" t="n">
        <f si="7" t="shared"/>
        <v>266.0</v>
      </c>
      <c r="G24" s="5" t="n">
        <f si="7" t="shared"/>
        <v>178.0</v>
      </c>
      <c r="H24" s="5" t="n">
        <f si="7" t="shared"/>
        <v>405.0</v>
      </c>
      <c r="I24" s="5" t="n">
        <f si="7" t="shared"/>
        <v>386.0</v>
      </c>
      <c r="J24" s="5" t="n">
        <f si="7" t="shared"/>
        <v>337.0</v>
      </c>
      <c r="K24" s="5" t="n">
        <f si="7" t="shared"/>
        <v>252.0</v>
      </c>
      <c r="L24" s="5" t="n">
        <f si="7" t="shared"/>
        <v>183.0</v>
      </c>
      <c r="M24" s="5" t="n">
        <f si="7" t="shared"/>
        <v>1148.0</v>
      </c>
      <c r="N24" s="11" t="n">
        <f si="5" t="shared"/>
        <v>3597.0</v>
      </c>
      <c r="O24" s="5" t="n">
        <f>O25-O19-O20-O21-O22-O23</f>
        <v>309987.0</v>
      </c>
      <c r="P24" s="5" t="n">
        <f>P25-P19-P20-P21-P22-P23</f>
        <v>41257.0</v>
      </c>
      <c r="Q24" s="11" t="n">
        <f si="2" t="shared"/>
        <v>2449.0</v>
      </c>
      <c r="R24" s="6" t="n">
        <f si="0" t="shared"/>
        <v>16.84646794610045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22705.0</v>
      </c>
      <c r="E25" s="5" t="n">
        <v>16334.0</v>
      </c>
      <c r="F25" s="5" t="n">
        <v>22186.0</v>
      </c>
      <c r="G25" s="5" t="n">
        <v>20673.0</v>
      </c>
      <c r="H25" s="5" t="n">
        <v>45170.0</v>
      </c>
      <c r="I25" s="5" t="n">
        <v>48791.0</v>
      </c>
      <c r="J25" s="5" t="n">
        <v>16402.0</v>
      </c>
      <c r="K25" s="5" t="n">
        <v>6991.0</v>
      </c>
      <c r="L25" s="5" t="n">
        <v>3475.0</v>
      </c>
      <c r="M25" s="5" t="n">
        <v>33532.0</v>
      </c>
      <c r="N25" s="11" t="n">
        <f si="5" t="shared"/>
        <v>236259.0</v>
      </c>
      <c r="O25" s="5" t="n">
        <v>3234133.0</v>
      </c>
      <c r="P25" s="5" t="n">
        <v>1905479.0</v>
      </c>
      <c r="Q25" s="11" t="n">
        <f si="2" t="shared"/>
        <v>202727.0</v>
      </c>
      <c r="R25" s="6" t="n">
        <f si="0" t="shared"/>
        <v>9.399236411528804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176.0</v>
      </c>
      <c r="E26" s="5" t="n">
        <v>115.0</v>
      </c>
      <c r="F26" s="5" t="n">
        <v>135.0</v>
      </c>
      <c r="G26" s="5" t="n">
        <v>175.0</v>
      </c>
      <c r="H26" s="5" t="n">
        <v>343.0</v>
      </c>
      <c r="I26" s="5" t="n">
        <v>575.0</v>
      </c>
      <c r="J26" s="5" t="n">
        <v>260.0</v>
      </c>
      <c r="K26" s="5" t="n">
        <v>194.0</v>
      </c>
      <c r="L26" s="5" t="n">
        <v>74.0</v>
      </c>
      <c r="M26" s="5" t="n">
        <v>361.0</v>
      </c>
      <c r="N26" s="11" t="n">
        <f si="5" t="shared"/>
        <v>2408.0</v>
      </c>
      <c r="O26" s="5" t="n">
        <v>45036.0</v>
      </c>
      <c r="P26" s="5" t="n">
        <v>29313.0</v>
      </c>
      <c r="Q26" s="11" t="n">
        <f si="2" t="shared"/>
        <v>2047.0</v>
      </c>
      <c r="R26" s="6" t="n">
        <f si="0" t="shared"/>
        <v>14.319980459208598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690.0</v>
      </c>
      <c r="E27" s="5" t="n">
        <v>701.0</v>
      </c>
      <c r="F27" s="5" t="n">
        <v>869.0</v>
      </c>
      <c r="G27" s="5" t="n">
        <v>767.0</v>
      </c>
      <c r="H27" s="5" t="n">
        <v>1818.0</v>
      </c>
      <c r="I27" s="5" t="n">
        <v>3369.0</v>
      </c>
      <c r="J27" s="5" t="n">
        <v>1664.0</v>
      </c>
      <c r="K27" s="5" t="n">
        <v>828.0</v>
      </c>
      <c r="L27" s="5" t="n">
        <v>400.0</v>
      </c>
      <c r="M27" s="5" t="n">
        <v>3117.0</v>
      </c>
      <c r="N27" s="11" t="n">
        <f si="5" t="shared"/>
        <v>14223.0</v>
      </c>
      <c r="O27" s="5" t="n">
        <v>265741.0</v>
      </c>
      <c r="P27" s="5" t="n">
        <v>156931.0</v>
      </c>
      <c r="Q27" s="11" t="n">
        <f si="2" t="shared"/>
        <v>11106.0</v>
      </c>
      <c r="R27" s="6" t="n">
        <f si="0" t="shared"/>
        <v>14.13028993336935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1089.0</v>
      </c>
      <c r="E28" s="5" t="n">
        <v>3508.0</v>
      </c>
      <c r="F28" s="5" t="n">
        <v>1562.0</v>
      </c>
      <c r="G28" s="5" t="n">
        <v>1375.0</v>
      </c>
      <c r="H28" s="5" t="n">
        <v>3135.0</v>
      </c>
      <c r="I28" s="5" t="n">
        <v>4918.0</v>
      </c>
      <c r="J28" s="5" t="n">
        <v>2469.0</v>
      </c>
      <c r="K28" s="5" t="n">
        <v>888.0</v>
      </c>
      <c r="L28" s="5" t="n">
        <v>366.0</v>
      </c>
      <c r="M28" s="5" t="n">
        <v>5373.0</v>
      </c>
      <c r="N28" s="11" t="n">
        <f si="5" t="shared"/>
        <v>24683.0</v>
      </c>
      <c r="O28" s="5" t="n">
        <v>277275.0</v>
      </c>
      <c r="P28" s="5" t="n">
        <v>208408.0</v>
      </c>
      <c r="Q28" s="11" t="n">
        <f si="2" t="shared"/>
        <v>19310.0</v>
      </c>
      <c r="R28" s="6" t="n">
        <f si="0" t="shared"/>
        <v>10.792749870533402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407.0</v>
      </c>
      <c r="E29" s="5" t="n">
        <v>458.0</v>
      </c>
      <c r="F29" s="5" t="n">
        <v>577.0</v>
      </c>
      <c r="G29" s="5" t="n">
        <v>426.0</v>
      </c>
      <c r="H29" s="5" t="n">
        <v>884.0</v>
      </c>
      <c r="I29" s="5" t="n">
        <v>1073.0</v>
      </c>
      <c r="J29" s="5" t="n">
        <v>422.0</v>
      </c>
      <c r="K29" s="5" t="n">
        <v>222.0</v>
      </c>
      <c r="L29" s="5" t="n">
        <v>104.0</v>
      </c>
      <c r="M29" s="5" t="n">
        <v>2041.0</v>
      </c>
      <c r="N29" s="11" t="n">
        <f si="5" t="shared"/>
        <v>6614.0</v>
      </c>
      <c r="O29" s="5" t="n">
        <v>87723.0</v>
      </c>
      <c r="P29" s="5" t="n">
        <v>47641.0</v>
      </c>
      <c r="Q29" s="11" t="n">
        <f si="2" t="shared"/>
        <v>4573.0</v>
      </c>
      <c r="R29" s="6" t="n">
        <f si="0" t="shared"/>
        <v>10.417887601137108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571.0</v>
      </c>
      <c r="E30" s="5" t="n">
        <v>414.0</v>
      </c>
      <c r="F30" s="5" t="n">
        <v>525.0</v>
      </c>
      <c r="G30" s="5" t="n">
        <v>524.0</v>
      </c>
      <c r="H30" s="5" t="n">
        <v>1206.0</v>
      </c>
      <c r="I30" s="5" t="n">
        <v>1848.0</v>
      </c>
      <c r="J30" s="5" t="n">
        <v>1020.0</v>
      </c>
      <c r="K30" s="5" t="n">
        <v>319.0</v>
      </c>
      <c r="L30" s="5" t="n">
        <v>111.0</v>
      </c>
      <c r="M30" s="5" t="n">
        <v>727.0</v>
      </c>
      <c r="N30" s="11" t="n">
        <f si="5" t="shared"/>
        <v>7265.0</v>
      </c>
      <c r="O30" s="5" t="n">
        <v>95782.0</v>
      </c>
      <c r="P30" s="5" t="n">
        <v>75942.0</v>
      </c>
      <c r="Q30" s="11" t="n">
        <f si="2" t="shared"/>
        <v>6538.0</v>
      </c>
      <c r="R30" s="6" t="n">
        <f si="0" t="shared"/>
        <v>11.615478739675742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291.0</v>
      </c>
      <c r="E31" s="5" t="n">
        <v>323.0</v>
      </c>
      <c r="F31" s="5" t="n">
        <v>350.0</v>
      </c>
      <c r="G31" s="5" t="n">
        <v>300.0</v>
      </c>
      <c r="H31" s="5" t="n">
        <v>712.0</v>
      </c>
      <c r="I31" s="5" t="n">
        <v>1077.0</v>
      </c>
      <c r="J31" s="5" t="n">
        <v>449.0</v>
      </c>
      <c r="K31" s="5" t="n">
        <v>134.0</v>
      </c>
      <c r="L31" s="5" t="n">
        <v>48.0</v>
      </c>
      <c r="M31" s="5" t="n">
        <v>750.0</v>
      </c>
      <c r="N31" s="11" t="n">
        <f si="5" t="shared"/>
        <v>4434.0</v>
      </c>
      <c r="O31" s="5" t="n">
        <v>53995.0</v>
      </c>
      <c r="P31" s="5" t="n">
        <v>37830.0</v>
      </c>
      <c r="Q31" s="11" t="n">
        <f si="2" t="shared"/>
        <v>3684.0</v>
      </c>
      <c r="R31" s="6" t="n">
        <f si="0" t="shared"/>
        <v>10.268729641693811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256.0</v>
      </c>
      <c r="E32" s="5" t="n">
        <v>245.0</v>
      </c>
      <c r="F32" s="5" t="n">
        <v>267.0</v>
      </c>
      <c r="G32" s="5" t="n">
        <v>242.0</v>
      </c>
      <c r="H32" s="5" t="n">
        <v>651.0</v>
      </c>
      <c r="I32" s="5" t="n">
        <v>949.0</v>
      </c>
      <c r="J32" s="5" t="n">
        <v>381.0</v>
      </c>
      <c r="K32" s="5" t="n">
        <v>177.0</v>
      </c>
      <c r="L32" s="5" t="n">
        <v>78.0</v>
      </c>
      <c r="M32" s="5" t="n">
        <v>914.0</v>
      </c>
      <c r="N32" s="11" t="n">
        <f si="5" t="shared"/>
        <v>4160.0</v>
      </c>
      <c r="O32" s="5" t="n">
        <v>60913.0</v>
      </c>
      <c r="P32" s="5" t="n">
        <v>38621.0</v>
      </c>
      <c r="Q32" s="11" t="n">
        <f si="2" t="shared"/>
        <v>3246.0</v>
      </c>
      <c r="R32" s="6" t="n">
        <f si="0" t="shared"/>
        <v>11.898028342575477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1830.0</v>
      </c>
      <c r="E33" s="5" t="n">
        <v>1463.0</v>
      </c>
      <c r="F33" s="5" t="n">
        <v>1763.0</v>
      </c>
      <c r="G33" s="5" t="n">
        <v>1530.0</v>
      </c>
      <c r="H33" s="5" t="n">
        <v>3118.0</v>
      </c>
      <c r="I33" s="5" t="n">
        <v>3695.0</v>
      </c>
      <c r="J33" s="5" t="n">
        <v>1840.0</v>
      </c>
      <c r="K33" s="5" t="n">
        <v>994.0</v>
      </c>
      <c r="L33" s="5" t="n">
        <v>422.0</v>
      </c>
      <c r="M33" s="5" t="n">
        <v>3382.0</v>
      </c>
      <c r="N33" s="11" t="n">
        <f si="5" t="shared"/>
        <v>20037.0</v>
      </c>
      <c r="O33" s="5" t="n">
        <v>373945.0</v>
      </c>
      <c r="P33" s="5" t="n">
        <v>189192.0</v>
      </c>
      <c r="Q33" s="11" t="n">
        <f si="2" t="shared"/>
        <v>16655.0</v>
      </c>
      <c r="R33" s="6" t="n">
        <f si="0" t="shared"/>
        <v>11.3594716301411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228.0</v>
      </c>
      <c r="E34" s="5" t="n">
        <v>222.0</v>
      </c>
      <c r="F34" s="5" t="n">
        <v>239.0</v>
      </c>
      <c r="G34" s="5" t="n">
        <v>192.0</v>
      </c>
      <c r="H34" s="5" t="n">
        <v>483.0</v>
      </c>
      <c r="I34" s="5" t="n">
        <v>663.0</v>
      </c>
      <c r="J34" s="5" t="n">
        <v>304.0</v>
      </c>
      <c r="K34" s="5" t="n">
        <v>103.0</v>
      </c>
      <c r="L34" s="5" t="n">
        <v>49.0</v>
      </c>
      <c r="M34" s="5" t="n">
        <v>808.0</v>
      </c>
      <c r="N34" s="11" t="n">
        <f si="5" t="shared"/>
        <v>3291.0</v>
      </c>
      <c r="O34" s="5" t="n">
        <v>33885.0</v>
      </c>
      <c r="P34" s="5" t="n">
        <v>26502.0</v>
      </c>
      <c r="Q34" s="11" t="n">
        <f si="2" t="shared"/>
        <v>2483.0</v>
      </c>
      <c r="R34" s="6" t="n">
        <f si="0" t="shared"/>
        <v>10.673378977043898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96.0</v>
      </c>
      <c r="E35" s="5" t="n">
        <v>49.0</v>
      </c>
      <c r="F35" s="5" t="n">
        <v>39.0</v>
      </c>
      <c r="G35" s="5" t="n">
        <v>41.0</v>
      </c>
      <c r="H35" s="5" t="n">
        <v>62.0</v>
      </c>
      <c r="I35" s="5" t="n">
        <v>57.0</v>
      </c>
      <c r="J35" s="5" t="n">
        <v>34.0</v>
      </c>
      <c r="K35" s="5" t="n">
        <v>14.0</v>
      </c>
      <c r="L35" s="5" t="n">
        <v>8.0</v>
      </c>
      <c r="M35" s="5" t="n">
        <v>65.0</v>
      </c>
      <c r="N35" s="11" t="n">
        <f si="5" t="shared"/>
        <v>465.0</v>
      </c>
      <c r="O35" s="5" t="n">
        <v>8383.0</v>
      </c>
      <c r="P35" s="5" t="n">
        <v>3479.0</v>
      </c>
      <c r="Q35" s="11" t="n">
        <f si="2" t="shared"/>
        <v>400.0</v>
      </c>
      <c r="R35" s="6" t="n">
        <f si="0" t="shared"/>
        <v>8.6975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151.0</v>
      </c>
      <c r="E36" s="5" t="n">
        <v>151.0</v>
      </c>
      <c r="F36" s="5" t="n">
        <v>220.0</v>
      </c>
      <c r="G36" s="5" t="n">
        <v>195.0</v>
      </c>
      <c r="H36" s="5" t="n">
        <v>449.0</v>
      </c>
      <c r="I36" s="5" t="n">
        <v>552.0</v>
      </c>
      <c r="J36" s="5" t="n">
        <v>263.0</v>
      </c>
      <c r="K36" s="5" t="n">
        <v>106.0</v>
      </c>
      <c r="L36" s="5" t="n">
        <v>30.0</v>
      </c>
      <c r="M36" s="5" t="n">
        <v>194.0</v>
      </c>
      <c r="N36" s="11" t="n">
        <f si="5" t="shared"/>
        <v>2311.0</v>
      </c>
      <c r="O36" s="5" t="n">
        <v>32258.0</v>
      </c>
      <c r="P36" s="5" t="n">
        <v>23025.0</v>
      </c>
      <c r="Q36" s="11" t="n">
        <f si="2" t="shared"/>
        <v>2117.0</v>
      </c>
      <c r="R36" s="6" t="n">
        <f si="0" t="shared"/>
        <v>10.876239962210676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165.0</v>
      </c>
      <c r="E37" s="5" t="n">
        <v>126.0</v>
      </c>
      <c r="F37" s="5" t="n">
        <v>177.0</v>
      </c>
      <c r="G37" s="5" t="n">
        <v>109.0</v>
      </c>
      <c r="H37" s="5" t="n">
        <v>260.0</v>
      </c>
      <c r="I37" s="5" t="n">
        <v>351.0</v>
      </c>
      <c r="J37" s="5" t="n">
        <v>190.0</v>
      </c>
      <c r="K37" s="5" t="n">
        <v>169.0</v>
      </c>
      <c r="L37" s="5" t="n">
        <v>92.0</v>
      </c>
      <c r="M37" s="5" t="n">
        <v>649.0</v>
      </c>
      <c r="N37" s="11" t="n">
        <f si="5" t="shared"/>
        <v>2288.0</v>
      </c>
      <c r="O37" s="5" t="n">
        <v>86644.0</v>
      </c>
      <c r="P37" s="5" t="n">
        <v>25534.0</v>
      </c>
      <c r="Q37" s="11" t="n">
        <f si="2" t="shared"/>
        <v>1639.0</v>
      </c>
      <c r="R37" s="6" t="n">
        <f si="0" t="shared"/>
        <v>15.57901159243441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1634.0</v>
      </c>
      <c r="E38" s="5" t="n">
        <f ref="E38:M38" si="8" t="shared">E39-E26-E27-E28-E29-E30-E31-E32-E33-E34-E35-E36-E37</f>
        <v>1194.0</v>
      </c>
      <c r="F38" s="5" t="n">
        <f si="8" t="shared"/>
        <v>1469.0</v>
      </c>
      <c r="G38" s="5" t="n">
        <f si="8" t="shared"/>
        <v>1343.0</v>
      </c>
      <c r="H38" s="5" t="n">
        <f si="8" t="shared"/>
        <v>2851.0</v>
      </c>
      <c r="I38" s="5" t="n">
        <f si="8" t="shared"/>
        <v>3292.0</v>
      </c>
      <c r="J38" s="5" t="n">
        <f si="8" t="shared"/>
        <v>1418.0</v>
      </c>
      <c r="K38" s="5" t="n">
        <f si="8" t="shared"/>
        <v>836.0</v>
      </c>
      <c r="L38" s="5" t="n">
        <f si="8" t="shared"/>
        <v>392.0</v>
      </c>
      <c r="M38" s="5" t="n">
        <f si="8" t="shared"/>
        <v>3626.0</v>
      </c>
      <c r="N38" s="11" t="n">
        <f si="5" t="shared"/>
        <v>18055.0</v>
      </c>
      <c r="O38" s="5" t="n">
        <f>O39-O26-O27-O28-O29-O30-O31-O32-O33-O34-O35-O36-O37</f>
        <v>306710.0</v>
      </c>
      <c r="P38" s="5" t="n">
        <f>P39-P26-P27-P28-P29-P30-P31-P32-P33-P34-P35-P36-P37</f>
        <v>161920.0</v>
      </c>
      <c r="Q38" s="11" t="n">
        <f si="2" t="shared"/>
        <v>14429.0</v>
      </c>
      <c r="R38" s="6" t="n">
        <f si="0" t="shared"/>
        <v>11.221844895696167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7584.0</v>
      </c>
      <c r="E39" s="5" t="n">
        <v>8969.0</v>
      </c>
      <c r="F39" s="5" t="n">
        <v>8192.0</v>
      </c>
      <c r="G39" s="5" t="n">
        <v>7219.0</v>
      </c>
      <c r="H39" s="5" t="n">
        <v>15972.0</v>
      </c>
      <c r="I39" s="5" t="n">
        <v>22419.0</v>
      </c>
      <c r="J39" s="5" t="n">
        <v>10714.0</v>
      </c>
      <c r="K39" s="5" t="n">
        <v>4984.0</v>
      </c>
      <c r="L39" s="5" t="n">
        <v>2174.0</v>
      </c>
      <c r="M39" s="5" t="n">
        <v>22007.0</v>
      </c>
      <c r="N39" s="11" t="n">
        <f si="5" t="shared"/>
        <v>110234.0</v>
      </c>
      <c r="O39" s="5" t="n">
        <v>1728290.0</v>
      </c>
      <c r="P39" s="5" t="n">
        <v>1024338.0</v>
      </c>
      <c r="Q39" s="11" t="n">
        <f si="2" t="shared"/>
        <v>88227.0</v>
      </c>
      <c r="R39" s="6" t="n">
        <f si="0" t="shared"/>
        <v>11.610255364004216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2506.0</v>
      </c>
      <c r="E40" s="5" t="n">
        <v>1734.0</v>
      </c>
      <c r="F40" s="5" t="n">
        <v>3037.0</v>
      </c>
      <c r="G40" s="5" t="n">
        <v>3413.0</v>
      </c>
      <c r="H40" s="5" t="n">
        <v>8673.0</v>
      </c>
      <c r="I40" s="5" t="n">
        <v>10225.0</v>
      </c>
      <c r="J40" s="5" t="n">
        <v>3839.0</v>
      </c>
      <c r="K40" s="5" t="n">
        <v>1160.0</v>
      </c>
      <c r="L40" s="5" t="n">
        <v>246.0</v>
      </c>
      <c r="M40" s="5" t="n">
        <v>3556.0</v>
      </c>
      <c r="N40" s="11" t="n">
        <f si="5" t="shared"/>
        <v>38389.0</v>
      </c>
      <c r="O40" s="5" t="n">
        <v>401964.0</v>
      </c>
      <c r="P40" s="5" t="n">
        <v>336011.0</v>
      </c>
      <c r="Q40" s="11" t="n">
        <f si="2" t="shared"/>
        <v>34833.0</v>
      </c>
      <c r="R40" s="6" t="n">
        <f si="0" t="shared"/>
        <v>9.64634111331209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308.0</v>
      </c>
      <c r="E41" s="5" t="n">
        <v>238.0</v>
      </c>
      <c r="F41" s="5" t="n">
        <v>423.0</v>
      </c>
      <c r="G41" s="5" t="n">
        <v>417.0</v>
      </c>
      <c r="H41" s="5" t="n">
        <v>930.0</v>
      </c>
      <c r="I41" s="5" t="n">
        <v>1099.0</v>
      </c>
      <c r="J41" s="5" t="n">
        <v>710.0</v>
      </c>
      <c r="K41" s="5" t="n">
        <v>318.0</v>
      </c>
      <c r="L41" s="5" t="n">
        <v>64.0</v>
      </c>
      <c r="M41" s="5" t="n">
        <v>607.0</v>
      </c>
      <c r="N41" s="11" t="n">
        <f si="5" t="shared"/>
        <v>5114.0</v>
      </c>
      <c r="O41" s="5" t="n">
        <v>82400.0</v>
      </c>
      <c r="P41" s="5" t="n">
        <v>54316.0</v>
      </c>
      <c r="Q41" s="11" t="n">
        <f si="2" t="shared"/>
        <v>4507.0</v>
      </c>
      <c r="R41" s="6" t="n">
        <f si="0" t="shared"/>
        <v>12.05147548258265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64.0</v>
      </c>
      <c r="E42" s="5" t="n">
        <f ref="E42:M42" si="9" t="shared">E43-E40-E41</f>
        <v>30.0</v>
      </c>
      <c r="F42" s="5" t="n">
        <f si="9" t="shared"/>
        <v>27.0</v>
      </c>
      <c r="G42" s="5" t="n">
        <f si="9" t="shared"/>
        <v>33.0</v>
      </c>
      <c r="H42" s="5" t="n">
        <f si="9" t="shared"/>
        <v>106.0</v>
      </c>
      <c r="I42" s="5" t="n">
        <f si="9" t="shared"/>
        <v>173.0</v>
      </c>
      <c r="J42" s="5" t="n">
        <f si="9" t="shared"/>
        <v>84.0</v>
      </c>
      <c r="K42" s="5" t="n">
        <f si="9" t="shared"/>
        <v>35.0</v>
      </c>
      <c r="L42" s="5" t="n">
        <f si="9" t="shared"/>
        <v>8.0</v>
      </c>
      <c r="M42" s="5" t="n">
        <f si="9" t="shared"/>
        <v>78.0</v>
      </c>
      <c r="N42" s="11" t="n">
        <f si="5" t="shared"/>
        <v>638.0</v>
      </c>
      <c r="O42" s="5" t="n">
        <f>O43-O40-O41</f>
        <v>27775.0</v>
      </c>
      <c r="P42" s="5" t="n">
        <f>P43-P40-P41</f>
        <v>6755.0</v>
      </c>
      <c r="Q42" s="11" t="n">
        <f si="2" t="shared"/>
        <v>560.0</v>
      </c>
      <c r="R42" s="6" t="n">
        <f si="0" t="shared"/>
        <v>12.0625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2878.0</v>
      </c>
      <c r="E43" s="5" t="n">
        <v>2002.0</v>
      </c>
      <c r="F43" s="5" t="n">
        <v>3487.0</v>
      </c>
      <c r="G43" s="5" t="n">
        <v>3863.0</v>
      </c>
      <c r="H43" s="5" t="n">
        <v>9709.0</v>
      </c>
      <c r="I43" s="5" t="n">
        <v>11497.0</v>
      </c>
      <c r="J43" s="5" t="n">
        <v>4633.0</v>
      </c>
      <c r="K43" s="5" t="n">
        <v>1513.0</v>
      </c>
      <c r="L43" s="5" t="n">
        <v>318.0</v>
      </c>
      <c r="M43" s="5" t="n">
        <v>4241.0</v>
      </c>
      <c r="N43" s="11" t="n">
        <f si="5" t="shared"/>
        <v>44141.0</v>
      </c>
      <c r="O43" s="5" t="n">
        <v>512139.0</v>
      </c>
      <c r="P43" s="5" t="n">
        <v>397082.0</v>
      </c>
      <c r="Q43" s="11" t="n">
        <f si="2" t="shared"/>
        <v>39900.0</v>
      </c>
      <c r="R43" s="6" t="n">
        <f si="0" t="shared"/>
        <v>9.951929824561404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52.0</v>
      </c>
      <c r="E44" s="8" t="n">
        <v>39.0</v>
      </c>
      <c r="F44" s="8" t="n">
        <v>37.0</v>
      </c>
      <c r="G44" s="8" t="n">
        <v>38.0</v>
      </c>
      <c r="H44" s="8" t="n">
        <v>117.0</v>
      </c>
      <c r="I44" s="8" t="n">
        <v>132.0</v>
      </c>
      <c r="J44" s="8" t="n">
        <v>162.0</v>
      </c>
      <c r="K44" s="8" t="n">
        <v>117.0</v>
      </c>
      <c r="L44" s="8" t="n">
        <v>55.0</v>
      </c>
      <c r="M44" s="8" t="n">
        <v>571.0</v>
      </c>
      <c r="N44" s="11" t="n">
        <f si="5" t="shared"/>
        <v>1320.0</v>
      </c>
      <c r="O44" s="8" t="n">
        <v>164311.0</v>
      </c>
      <c r="P44" s="8" t="n">
        <v>15283.0</v>
      </c>
      <c r="Q44" s="11" t="n">
        <f si="2" t="shared"/>
        <v>749.0</v>
      </c>
      <c r="R44" s="6" t="n">
        <f si="0" t="shared"/>
        <v>20.404539385847798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24.0</v>
      </c>
      <c r="E45" s="8" t="n">
        <f ref="E45:M45" si="10" t="shared">E46-E44</f>
        <v>43.0</v>
      </c>
      <c r="F45" s="8" t="n">
        <f si="10" t="shared"/>
        <v>46.0</v>
      </c>
      <c r="G45" s="8" t="n">
        <f si="10" t="shared"/>
        <v>58.0</v>
      </c>
      <c r="H45" s="8" t="n">
        <f si="10" t="shared"/>
        <v>152.0</v>
      </c>
      <c r="I45" s="8" t="n">
        <f si="10" t="shared"/>
        <v>271.0</v>
      </c>
      <c r="J45" s="8" t="n">
        <f si="10" t="shared"/>
        <v>218.0</v>
      </c>
      <c r="K45" s="8" t="n">
        <f si="10" t="shared"/>
        <v>127.0</v>
      </c>
      <c r="L45" s="8" t="n">
        <f si="10" t="shared"/>
        <v>122.0</v>
      </c>
      <c r="M45" s="8" t="n">
        <f si="10" t="shared"/>
        <v>625.0</v>
      </c>
      <c r="N45" s="11" t="n">
        <f si="5" t="shared"/>
        <v>1686.0</v>
      </c>
      <c r="O45" s="8" t="n">
        <f>O46-O44</f>
        <v>309963.0</v>
      </c>
      <c r="P45" s="8" t="n">
        <f>P46-P44</f>
        <v>25031.0</v>
      </c>
      <c r="Q45" s="11" t="n">
        <f si="2" t="shared"/>
        <v>1061.0</v>
      </c>
      <c r="R45" s="6" t="n">
        <f si="0" t="shared"/>
        <v>23.591894439208293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76.0</v>
      </c>
      <c r="E46" s="8" t="n">
        <v>82.0</v>
      </c>
      <c r="F46" s="8" t="n">
        <v>83.0</v>
      </c>
      <c r="G46" s="8" t="n">
        <v>96.0</v>
      </c>
      <c r="H46" s="8" t="n">
        <v>269.0</v>
      </c>
      <c r="I46" s="8" t="n">
        <v>403.0</v>
      </c>
      <c r="J46" s="8" t="n">
        <v>380.0</v>
      </c>
      <c r="K46" s="8" t="n">
        <v>244.0</v>
      </c>
      <c r="L46" s="8" t="n">
        <v>177.0</v>
      </c>
      <c r="M46" s="8" t="n">
        <v>1196.0</v>
      </c>
      <c r="N46" s="11" t="n">
        <f si="5" t="shared"/>
        <v>3006.0</v>
      </c>
      <c r="O46" s="8" t="n">
        <v>474274.0</v>
      </c>
      <c r="P46" s="8" t="n">
        <v>40314.0</v>
      </c>
      <c r="Q46" s="11" t="n">
        <f si="2" t="shared"/>
        <v>1810.0</v>
      </c>
      <c r="R46" s="6" t="n">
        <f si="0" t="shared"/>
        <v>22.27292817679558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68.0</v>
      </c>
      <c r="E47" s="5" t="n">
        <v>74.0</v>
      </c>
      <c r="F47" s="5" t="n">
        <v>87.0</v>
      </c>
      <c r="G47" s="5" t="n">
        <v>117.0</v>
      </c>
      <c r="H47" s="5" t="n">
        <v>178.0</v>
      </c>
      <c r="I47" s="5" t="n">
        <v>280.0</v>
      </c>
      <c r="J47" s="5" t="n">
        <v>130.0</v>
      </c>
      <c r="K47" s="5" t="n">
        <v>62.0</v>
      </c>
      <c r="L47" s="5" t="n">
        <v>38.0</v>
      </c>
      <c r="M47" s="5" t="n">
        <v>184.0</v>
      </c>
      <c r="N47" s="11" t="n">
        <f si="5" t="shared"/>
        <v>1218.0</v>
      </c>
      <c r="O47" s="5" t="n">
        <v>40845.0</v>
      </c>
      <c r="P47" s="5" t="n">
        <v>13542.0</v>
      </c>
      <c r="Q47" s="11" t="n">
        <f si="2" t="shared"/>
        <v>1034.0</v>
      </c>
      <c r="R47" s="6" t="n">
        <f si="0" t="shared"/>
        <v>13.096711798839458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134984.0</v>
      </c>
      <c r="E48" s="5" t="n">
        <f ref="E48:M48" si="11" t="shared">E47+E46+E43+E39+E25+E18</f>
        <v>271409.0</v>
      </c>
      <c r="F48" s="5" t="n">
        <f si="11" t="shared"/>
        <v>503032.0</v>
      </c>
      <c r="G48" s="5" t="n">
        <f si="11" t="shared"/>
        <v>294804.0</v>
      </c>
      <c r="H48" s="5" t="n">
        <f si="11" t="shared"/>
        <v>351588.0</v>
      </c>
      <c r="I48" s="5" t="n">
        <f si="11" t="shared"/>
        <v>248809.0</v>
      </c>
      <c r="J48" s="5" t="n">
        <f si="11" t="shared"/>
        <v>72365.0</v>
      </c>
      <c r="K48" s="5" t="n">
        <f si="11" t="shared"/>
        <v>41186.0</v>
      </c>
      <c r="L48" s="5" t="n">
        <f si="11" t="shared"/>
        <v>25953.0</v>
      </c>
      <c r="M48" s="5" t="n">
        <f si="11" t="shared"/>
        <v>351307.0</v>
      </c>
      <c r="N48" s="11" t="n">
        <f si="5" t="shared"/>
        <v>2295437.0</v>
      </c>
      <c r="O48" s="5" t="n">
        <f>O47+O46+O43+O39+O25+O18</f>
        <v>1.33964685E8</v>
      </c>
      <c r="P48" s="5" t="n">
        <f>P47+P46+P43+P39+P25+P18</f>
        <v>1.3441007E7</v>
      </c>
      <c r="Q48" s="11" t="n">
        <f si="2" t="shared"/>
        <v>1944130.0</v>
      </c>
      <c r="R48" s="6" t="n">
        <f si="0" t="shared"/>
        <v>6.913635919408682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5.880536037364563</v>
      </c>
      <c r="E49" s="6" t="n">
        <f ref="E49" si="13" t="shared">E48/$N$48*100</f>
        <v>11.823848792190768</v>
      </c>
      <c r="F49" s="6" t="n">
        <f ref="F49" si="14" t="shared">F48/$N$48*100</f>
        <v>21.914432850912487</v>
      </c>
      <c r="G49" s="6" t="n">
        <f ref="G49" si="15" t="shared">G48/$N$48*100</f>
        <v>12.843044701292172</v>
      </c>
      <c r="H49" s="6" t="n">
        <f ref="H49" si="16" t="shared">H48/$N$48*100</f>
        <v>15.31682202560994</v>
      </c>
      <c r="I49" s="6" t="n">
        <f ref="I49" si="17" t="shared">I48/$N$48*100</f>
        <v>10.839286811182358</v>
      </c>
      <c r="J49" s="6" t="n">
        <f ref="J49" si="18" t="shared">J48/$N$48*100</f>
        <v>3.1525587502510417</v>
      </c>
      <c r="K49" s="6" t="n">
        <f ref="K49" si="19" t="shared">K48/$N$48*100</f>
        <v>1.7942552986642628</v>
      </c>
      <c r="L49" s="6" t="n">
        <f ref="L49" si="20" t="shared">L48/$N$48*100</f>
        <v>1.1306343846509401</v>
      </c>
      <c r="M49" s="6" t="n">
        <f ref="M49" si="21" t="shared">M48/$N$48*100</f>
        <v>15.304580347881473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