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<sst xmlns="http://schemas.openxmlformats.org/spreadsheetml/2006/main" count="98" uniqueCount="56">
  <si>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</si>
  <si>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</si>
  <si>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</si>
  <si>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</si>
  <si>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</si>
  <si>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</si>
  <si>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</si>
  <si>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</si>
  <si>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</si>
  <si>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</si>
  <si>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</si>
  <si>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</si>
  <si>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</si>
  <si>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</si>
  <si>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</si>
  <si>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</si>
  <si>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</si>
  <si>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</si>
  <si>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</si>
  <si>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</si>
  <si>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</si>
  <si>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</si>
  <si>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</si>
  <si>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</si>
  <si>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</si>
  <si>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</si>
  <si>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</si>
  <si>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</si>
  <si>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</si>
  <si>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</si>
  <si>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</si>
  <si>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</si>
  <si>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</si>
  <si>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</si>
  <si>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</si>
  <si>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</si>
  <si>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</si>
  <si>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</si>
  <si>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</si>
  <si>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</si>
  <si>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</si>
  <si>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</si>
  <si>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</si>
  <si>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</si>
  <si>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</si>
  <si>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</si>
  <si>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</si>
  <si>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</si>
  <si>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</si>
  <si>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</si>
  <si>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</si>
  <si>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</si>
  <si>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</si>
  <si>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115年1至3月來臺旅客人次及成長率－按國籍分
Table 1-3 Visitor Arrivals by Nationality,
 January-March, 2026</t>
  </si>
  <si>
    <t>115年1至3月
Jan.-March., 2026</t>
  </si>
  <si>
    <t>114年1至3月
Jan.-March.,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</si>
</sst>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356675.0</v>
      </c>
      <c r="E3" s="4" t="n">
        <v>364781.0</v>
      </c>
      <c r="F3" s="5" t="n">
        <f>IF(E3=0,"-",(D3-E3)/E3*100)</f>
        <v>-2.22215521093478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323490.0</v>
      </c>
      <c r="E4" s="4" t="n">
        <v>317281.0</v>
      </c>
      <c r="F4" s="5" t="n">
        <f ref="F4:F46" si="0" t="shared">IF(E4=0,"-",(D4-E4)/E4*100)</f>
        <v>1.9569403777723846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14612.0</v>
      </c>
      <c r="E5" s="4" t="n">
        <v>13231.0</v>
      </c>
      <c r="F5" s="5" t="n">
        <f si="0" t="shared"/>
        <v>10.437608646360818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5670.0</v>
      </c>
      <c r="E6" s="4" t="n">
        <v>5231.0</v>
      </c>
      <c r="F6" s="5" t="n">
        <f si="0" t="shared"/>
        <v>8.392276811317148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106529.0</v>
      </c>
      <c r="E7" s="4" t="n">
        <v>116103.0</v>
      </c>
      <c r="F7" s="5" t="n">
        <f si="0" t="shared"/>
        <v>-8.24612628441987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88647.0</v>
      </c>
      <c r="E8" s="4" t="n">
        <v>85998.0</v>
      </c>
      <c r="F8" s="5" t="n">
        <f si="0" t="shared"/>
        <v>3.08030419312077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66230.0</v>
      </c>
      <c r="E9" s="4" t="n">
        <v>54821.0</v>
      </c>
      <c r="F9" s="5" t="n">
        <f si="0" t="shared"/>
        <v>20.811367906459203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214622.0</v>
      </c>
      <c r="E10" s="4" t="n">
        <v>151819.0</v>
      </c>
      <c r="F10" s="5" t="n">
        <f si="0" t="shared"/>
        <v>41.36702257293224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105128.0</v>
      </c>
      <c r="E11" s="4" t="n">
        <v>98315.0</v>
      </c>
      <c r="F11" s="5" t="n">
        <f si="0" t="shared"/>
        <v>6.929766566648018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129962.0</v>
      </c>
      <c r="E12" s="4" t="n">
        <v>111249.0</v>
      </c>
      <c r="F12" s="5" t="n">
        <f si="0" t="shared"/>
        <v>16.820825355733536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7756.0</v>
      </c>
      <c r="E13" s="4" t="n">
        <f>E14-E7-E8-E9-E10-E11-E12</f>
        <v>6720.0</v>
      </c>
      <c r="F13" s="5" t="n">
        <f si="0" t="shared"/>
        <v>15.416666666666668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718874.0</v>
      </c>
      <c r="E14" s="4" t="n">
        <v>625025.0</v>
      </c>
      <c r="F14" s="5" t="n">
        <f si="0" t="shared"/>
        <v>15.015239390424384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2480.0</v>
      </c>
      <c r="E15" s="4" t="n">
        <f>E16-E3-E4-E5-E6-E14</f>
        <v>2528.0</v>
      </c>
      <c r="F15" s="5" t="n">
        <f si="0" t="shared"/>
        <v>-1.89873417721519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1421801.0</v>
      </c>
      <c r="E16" s="4" t="n">
        <v>1328077.0</v>
      </c>
      <c r="F16" s="5" t="n">
        <f si="0" t="shared"/>
        <v>7.057120935006027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43184.0</v>
      </c>
      <c r="E17" s="4" t="n">
        <v>42200.0</v>
      </c>
      <c r="F17" s="5" t="n">
        <f si="0" t="shared"/>
        <v>2.3317535545023698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190365.0</v>
      </c>
      <c r="E18" s="4" t="n">
        <v>176391.0</v>
      </c>
      <c r="F18" s="5" t="n">
        <f si="0" t="shared"/>
        <v>7.92217289997789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1671.0</v>
      </c>
      <c r="E19" s="4" t="n">
        <v>1354.0</v>
      </c>
      <c r="F19" s="5" t="n">
        <f si="0" t="shared"/>
        <v>23.412112259970456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1653.0</v>
      </c>
      <c r="E20" s="4" t="n">
        <v>1627.0</v>
      </c>
      <c r="F20" s="5" t="n">
        <f si="0" t="shared"/>
        <v>1.5980331899200986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362.0</v>
      </c>
      <c r="E21" s="4" t="n">
        <v>360.0</v>
      </c>
      <c r="F21" s="5" t="n">
        <f si="0" t="shared"/>
        <v>0.5555555555555556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3924.0</v>
      </c>
      <c r="E22" s="4" t="n">
        <f>E23-E17-E18-E19-E20-E21</f>
        <v>3586.0</v>
      </c>
      <c r="F22" s="5" t="n">
        <f>IF(E22=0,"-",(D22-E22)/E22*100)</f>
        <v>9.425543781372001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241159.0</v>
      </c>
      <c r="E23" s="4" t="n">
        <v>225518.0</v>
      </c>
      <c r="F23" s="5" t="n">
        <f si="0" t="shared"/>
        <v>6.935588290069972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2514.0</v>
      </c>
      <c r="E24" s="4" t="n">
        <v>2235.0</v>
      </c>
      <c r="F24" s="5" t="n">
        <f si="0" t="shared"/>
        <v>12.483221476510067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17292.0</v>
      </c>
      <c r="E25" s="4" t="n">
        <v>14385.0</v>
      </c>
      <c r="F25" s="5" t="n">
        <f si="0" t="shared"/>
        <v>20.208550573514078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26241.0</v>
      </c>
      <c r="E26" s="4" t="n">
        <v>21811.0</v>
      </c>
      <c r="F26" s="5" t="n">
        <f si="0" t="shared"/>
        <v>20.31085232222273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7889.0</v>
      </c>
      <c r="E27" s="4" t="n">
        <v>5583.0</v>
      </c>
      <c r="F27" s="5" t="n">
        <f si="0" t="shared"/>
        <v>41.303958445280315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7300.0</v>
      </c>
      <c r="E28" s="4" t="n">
        <v>6760.0</v>
      </c>
      <c r="F28" s="5" t="n">
        <f si="0" t="shared"/>
        <v>7.988165680473373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3783.0</v>
      </c>
      <c r="E29" s="4" t="n">
        <v>2828.0</v>
      </c>
      <c r="F29" s="5" t="n">
        <f si="0" t="shared"/>
        <v>33.769448373408764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4782.0</v>
      </c>
      <c r="E30" s="4" t="n">
        <v>3632.0</v>
      </c>
      <c r="F30" s="5" t="n">
        <f si="0" t="shared"/>
        <v>31.662995594713657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27919.0</v>
      </c>
      <c r="E31" s="4" t="n">
        <v>29098.0</v>
      </c>
      <c r="F31" s="5" t="n">
        <f si="0" t="shared"/>
        <v>-4.0518248676885005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3191.0</v>
      </c>
      <c r="E32" s="4" t="n">
        <v>2616.0</v>
      </c>
      <c r="F32" s="5" t="n">
        <f si="0" t="shared"/>
        <v>21.98012232415902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623.0</v>
      </c>
      <c r="E33" s="4" t="n">
        <v>601.0</v>
      </c>
      <c r="F33" s="5" t="n">
        <f si="0" t="shared"/>
        <v>3.6605657237936775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2381.0</v>
      </c>
      <c r="E34" s="4" t="n">
        <v>1979.0</v>
      </c>
      <c r="F34" s="5" t="n">
        <f si="0" t="shared"/>
        <v>20.3132895401718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25452.0</v>
      </c>
      <c r="E35" s="4" t="n">
        <f>E36-E24-E25-E26-E27-E28-E29-E30-E31-E32-E33-E34</f>
        <v>22639.0</v>
      </c>
      <c r="F35" s="5" t="n">
        <f si="0" t="shared"/>
        <v>12.42546048853748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129367.0</v>
      </c>
      <c r="E36" s="4" t="n">
        <v>114167.0</v>
      </c>
      <c r="F36" s="5" t="n">
        <f si="0" t="shared"/>
        <v>13.313829740643094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35450.0</v>
      </c>
      <c r="E37" s="4" t="n">
        <v>34742.0</v>
      </c>
      <c r="F37" s="5" t="n">
        <f si="0" t="shared"/>
        <v>2.037879223994013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5637.0</v>
      </c>
      <c r="E38" s="4" t="n">
        <v>5447.0</v>
      </c>
      <c r="F38" s="5" t="n">
        <f si="0" t="shared"/>
        <v>3.4881586194235354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542.0</v>
      </c>
      <c r="E39" s="4" t="n">
        <f>E40-E37-E38</f>
        <v>553.0</v>
      </c>
      <c r="F39" s="5" t="n">
        <f si="0" t="shared"/>
        <v>-1.9891500904159132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41629.0</v>
      </c>
      <c r="E40" s="4" t="n">
        <v>40742.0</v>
      </c>
      <c r="F40" s="5" t="n">
        <f si="0" t="shared"/>
        <v>2.1771145255510285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1412.0</v>
      </c>
      <c r="E41" s="4" t="n">
        <v>1355.0</v>
      </c>
      <c r="F41" s="5" t="n">
        <f si="0" t="shared"/>
        <v>4.206642066420664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1782.0</v>
      </c>
      <c r="E42" s="4" t="n">
        <f>E43-E41</f>
        <v>1865.0</v>
      </c>
      <c r="F42" s="5" t="n">
        <f si="0" t="shared"/>
        <v>-4.450402144772117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3194.0</v>
      </c>
      <c r="E43" s="4" t="n">
        <v>3220.0</v>
      </c>
      <c r="F43" s="5" t="n">
        <f si="0" t="shared"/>
        <v>-0.8074534161490683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158.0</v>
      </c>
      <c r="E44" s="4" t="n">
        <v>147.0</v>
      </c>
      <c r="F44" s="5" t="n">
        <f si="0" t="shared"/>
        <v>7.482993197278912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394736.0</v>
      </c>
      <c r="E45" s="4" t="n">
        <v>416941.0</v>
      </c>
      <c r="F45" s="5" t="n">
        <f si="0" t="shared"/>
        <v>-5.325693563357885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2232044.0</v>
      </c>
      <c r="E46" s="8" t="n">
        <f>E44+E43+E40+E36+E23+E16+E45</f>
        <v>2128812.0</v>
      </c>
      <c r="F46" s="5" t="n">
        <f si="0" t="shared"/>
        <v>4.849277437368824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