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<sst xmlns="http://schemas.openxmlformats.org/spreadsheetml/2006/main" count="98" uniqueCount="56">
  <si>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</si>
  <si>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</si>
  <si>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</si>
  <si>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</si>
  <si>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</si>
  <si>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</si>
  <si>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</si>
  <si>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</si>
  <si>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</si>
  <si>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</si>
  <si>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</si>
  <si>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</si>
  <si>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</si>
  <si>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</si>
  <si>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</si>
  <si>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</si>
  <si>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</si>
  <si>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</si>
  <si>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</si>
  <si>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</si>
  <si>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</si>
  <si>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</si>
  <si>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</si>
  <si>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</si>
  <si>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</si>
  <si>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</si>
  <si>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</si>
  <si>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</si>
  <si>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</si>
  <si>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</si>
  <si>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</si>
  <si>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</si>
  <si>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</si>
  <si>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</si>
  <si>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</si>
  <si>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</si>
  <si>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</si>
  <si>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</si>
  <si>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</si>
  <si>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</si>
  <si>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</si>
  <si>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</si>
  <si>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</si>
  <si>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</si>
  <si>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</si>
  <si>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</si>
  <si>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</si>
  <si>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</si>
  <si>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</si>
  <si>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</si>
  <si>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</si>
  <si>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</si>
  <si>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</si>
  <si>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115年1至2月來臺旅客人次及成長率－按國籍分
Table 1-3 Visitor Arrivals by Nationality,
 January-February, 2026</t>
  </si>
  <si>
    <t>115年1至2月
Jan.-February., 2026</t>
  </si>
  <si>
    <t>114年1至2月
Jan.-February.,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</si>
</sst>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190632.0</v>
      </c>
      <c r="E3" s="4" t="n">
        <v>210405.0</v>
      </c>
      <c r="F3" s="5" t="n">
        <f>IF(E3=0,"-",(D3-E3)/E3*100)</f>
        <v>-9.397590361445783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228247.0</v>
      </c>
      <c r="E4" s="4" t="n">
        <v>226901.0</v>
      </c>
      <c r="F4" s="5" t="n">
        <f ref="F4:F46" si="0" t="shared">IF(E4=0,"-",(D4-E4)/E4*100)</f>
        <v>0.5932102546925752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8293.0</v>
      </c>
      <c r="E5" s="4" t="n">
        <v>8356.0</v>
      </c>
      <c r="F5" s="5" t="n">
        <f si="0" t="shared"/>
        <v>-0.7539492580181906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3980.0</v>
      </c>
      <c r="E6" s="4" t="n">
        <v>3244.0</v>
      </c>
      <c r="F6" s="5" t="n">
        <f si="0" t="shared"/>
        <v>22.688039457459926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60011.0</v>
      </c>
      <c r="E7" s="4" t="n">
        <v>72142.0</v>
      </c>
      <c r="F7" s="5" t="n">
        <f si="0" t="shared"/>
        <v>-16.815447312245293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47042.0</v>
      </c>
      <c r="E8" s="4" t="n">
        <v>44909.0</v>
      </c>
      <c r="F8" s="5" t="n">
        <f si="0" t="shared"/>
        <v>4.749604756284931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37345.0</v>
      </c>
      <c r="E9" s="4" t="n">
        <v>35709.0</v>
      </c>
      <c r="F9" s="5" t="n">
        <f si="0" t="shared"/>
        <v>4.581478058752696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133578.0</v>
      </c>
      <c r="E10" s="4" t="n">
        <v>96523.0</v>
      </c>
      <c r="F10" s="5" t="n">
        <f si="0" t="shared"/>
        <v>38.38981382675632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59605.0</v>
      </c>
      <c r="E11" s="4" t="n">
        <v>59165.0</v>
      </c>
      <c r="F11" s="5" t="n">
        <f si="0" t="shared"/>
        <v>0.743682920645652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72350.0</v>
      </c>
      <c r="E12" s="4" t="n">
        <v>73753.0</v>
      </c>
      <c r="F12" s="5" t="n">
        <f si="0" t="shared"/>
        <v>-1.9022954998440742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4628.0</v>
      </c>
      <c r="E13" s="4" t="n">
        <f>E14-E7-E8-E9-E10-E11-E12</f>
        <v>4104.0</v>
      </c>
      <c r="F13" s="5" t="n">
        <f si="0" t="shared"/>
        <v>12.76803118908382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414559.0</v>
      </c>
      <c r="E14" s="4" t="n">
        <v>386305.0</v>
      </c>
      <c r="F14" s="5" t="n">
        <f si="0" t="shared"/>
        <v>7.313909993398998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1652.0</v>
      </c>
      <c r="E15" s="4" t="n">
        <f>E16-E3-E4-E5-E6-E14</f>
        <v>1678.0</v>
      </c>
      <c r="F15" s="5" t="n">
        <f si="0" t="shared"/>
        <v>-1.5494636471990464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847363.0</v>
      </c>
      <c r="E16" s="4" t="n">
        <v>836889.0</v>
      </c>
      <c r="F16" s="5" t="n">
        <f si="0" t="shared"/>
        <v>1.2515399294291119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24420.0</v>
      </c>
      <c r="E17" s="4" t="n">
        <v>24543.0</v>
      </c>
      <c r="F17" s="5" t="n">
        <f si="0" t="shared"/>
        <v>-0.5011612272338345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109302.0</v>
      </c>
      <c r="E18" s="4" t="n">
        <v>106750.0</v>
      </c>
      <c r="F18" s="5" t="n">
        <f si="0" t="shared"/>
        <v>2.3906323185011713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1110.0</v>
      </c>
      <c r="E19" s="4" t="n">
        <v>780.0</v>
      </c>
      <c r="F19" s="5" t="n">
        <f si="0" t="shared"/>
        <v>42.30769230769231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1105.0</v>
      </c>
      <c r="E20" s="4" t="n">
        <v>978.0</v>
      </c>
      <c r="F20" s="5" t="n">
        <f si="0" t="shared"/>
        <v>12.985685071574643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234.0</v>
      </c>
      <c r="E21" s="4" t="n">
        <v>222.0</v>
      </c>
      <c r="F21" s="5" t="n">
        <f si="0" t="shared"/>
        <v>5.405405405405405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2705.0</v>
      </c>
      <c r="E22" s="4" t="n">
        <f>E23-E17-E18-E19-E20-E21</f>
        <v>2541.0</v>
      </c>
      <c r="F22" s="5" t="n">
        <f>IF(E22=0,"-",(D22-E22)/E22*100)</f>
        <v>6.454151908697363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138876.0</v>
      </c>
      <c r="E23" s="4" t="n">
        <v>135814.0</v>
      </c>
      <c r="F23" s="5" t="n">
        <f si="0" t="shared"/>
        <v>2.2545540224130063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1498.0</v>
      </c>
      <c r="E24" s="4" t="n">
        <v>1406.0</v>
      </c>
      <c r="F24" s="5" t="n">
        <f si="0" t="shared"/>
        <v>6.543385490753911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11008.0</v>
      </c>
      <c r="E25" s="4" t="n">
        <v>9495.0</v>
      </c>
      <c r="F25" s="5" t="n">
        <f si="0" t="shared"/>
        <v>15.934702474986837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13389.0</v>
      </c>
      <c r="E26" s="4" t="n">
        <v>12008.0</v>
      </c>
      <c r="F26" s="5" t="n">
        <f si="0" t="shared"/>
        <v>11.500666222518321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4947.0</v>
      </c>
      <c r="E27" s="4" t="n">
        <v>3242.0</v>
      </c>
      <c r="F27" s="5" t="n">
        <f si="0" t="shared"/>
        <v>52.59099321406539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4210.0</v>
      </c>
      <c r="E28" s="4" t="n">
        <v>4051.0</v>
      </c>
      <c r="F28" s="5" t="n">
        <f si="0" t="shared"/>
        <v>3.9249568007899285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2269.0</v>
      </c>
      <c r="E29" s="4" t="n">
        <v>1672.0</v>
      </c>
      <c r="F29" s="5" t="n">
        <f si="0" t="shared"/>
        <v>35.70574162679426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2778.0</v>
      </c>
      <c r="E30" s="4" t="n">
        <v>2266.0</v>
      </c>
      <c r="F30" s="5" t="n">
        <f si="0" t="shared"/>
        <v>22.594880847308033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16604.0</v>
      </c>
      <c r="E31" s="4" t="n">
        <v>16990.0</v>
      </c>
      <c r="F31" s="5" t="n">
        <f si="0" t="shared"/>
        <v>-2.2719246615656266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1765.0</v>
      </c>
      <c r="E32" s="4" t="n">
        <v>1592.0</v>
      </c>
      <c r="F32" s="5" t="n">
        <f si="0" t="shared"/>
        <v>10.866834170854272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374.0</v>
      </c>
      <c r="E33" s="4" t="n">
        <v>329.0</v>
      </c>
      <c r="F33" s="5" t="n">
        <f si="0" t="shared"/>
        <v>13.677811550151976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1437.0</v>
      </c>
      <c r="E34" s="4" t="n">
        <v>1208.0</v>
      </c>
      <c r="F34" s="5" t="n">
        <f si="0" t="shared"/>
        <v>18.956953642384107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15197.0</v>
      </c>
      <c r="E35" s="4" t="n">
        <f>E36-E24-E25-E26-E27-E28-E29-E30-E31-E32-E33-E34</f>
        <v>13773.0</v>
      </c>
      <c r="F35" s="5" t="n">
        <f si="0" t="shared"/>
        <v>10.339069193349307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75476.0</v>
      </c>
      <c r="E36" s="4" t="n">
        <v>68032.0</v>
      </c>
      <c r="F36" s="5" t="n">
        <f si="0" t="shared"/>
        <v>10.941909689557855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22752.0</v>
      </c>
      <c r="E37" s="4" t="n">
        <v>21694.0</v>
      </c>
      <c r="F37" s="5" t="n">
        <f si="0" t="shared"/>
        <v>4.876924495252143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3596.0</v>
      </c>
      <c r="E38" s="4" t="n">
        <v>3516.0</v>
      </c>
      <c r="F38" s="5" t="n">
        <f si="0" t="shared"/>
        <v>2.2753128555176336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320.0</v>
      </c>
      <c r="E39" s="4" t="n">
        <f>E40-E37-E38</f>
        <v>313.0</v>
      </c>
      <c r="F39" s="5" t="n">
        <f si="0" t="shared"/>
        <v>2.2364217252396164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26668.0</v>
      </c>
      <c r="E40" s="4" t="n">
        <v>25523.0</v>
      </c>
      <c r="F40" s="5" t="n">
        <f si="0" t="shared"/>
        <v>4.486149747286761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1014.0</v>
      </c>
      <c r="E41" s="4" t="n">
        <v>1023.0</v>
      </c>
      <c r="F41" s="5" t="n">
        <f si="0" t="shared"/>
        <v>-0.8797653958944283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1194.0</v>
      </c>
      <c r="E42" s="4" t="n">
        <f>E43-E41</f>
        <v>1334.0</v>
      </c>
      <c r="F42" s="5" t="n">
        <f si="0" t="shared"/>
        <v>-10.494752623688155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2208.0</v>
      </c>
      <c r="E43" s="4" t="n">
        <v>2357.0</v>
      </c>
      <c r="F43" s="5" t="n">
        <f si="0" t="shared"/>
        <v>-6.321595248196861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90.0</v>
      </c>
      <c r="E44" s="4" t="n">
        <v>106.0</v>
      </c>
      <c r="F44" s="5" t="n">
        <f si="0" t="shared"/>
        <v>-15.09433962264151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258302.0</v>
      </c>
      <c r="E45" s="4" t="n">
        <v>281515.0</v>
      </c>
      <c r="F45" s="5" t="n">
        <f si="0" t="shared"/>
        <v>-8.245741789957908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1348983.0</v>
      </c>
      <c r="E46" s="8" t="n">
        <f>E44+E43+E40+E36+E23+E16+E45</f>
        <v>1350236.0</v>
      </c>
      <c r="F46" s="5" t="n">
        <f si="0" t="shared"/>
        <v>-0.09279859224609624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