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<sst xmlns="http://schemas.openxmlformats.org/spreadsheetml/2006/main" count="98" uniqueCount="56">
  <si>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</si>
  <si>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</si>
  <si>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</si>
  <si>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</si>
  <si>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</si>
  <si>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</si>
  <si>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</si>
  <si>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</si>
  <si>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</si>
  <si>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</si>
  <si>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</si>
  <si>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</si>
  <si>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</si>
  <si>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</si>
  <si>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</si>
  <si>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</si>
  <si>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</si>
  <si>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</si>
  <si>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</si>
  <si>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</si>
  <si>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</si>
  <si>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</si>
  <si>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</si>
  <si>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</si>
  <si>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</si>
  <si>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</si>
  <si>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</si>
  <si>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</si>
  <si>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</si>
  <si>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</si>
  <si>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</si>
  <si>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</si>
  <si>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</si>
  <si>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</si>
  <si>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</si>
  <si>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</si>
  <si>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</si>
  <si>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</si>
  <si>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</si>
  <si>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</si>
  <si>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</si>
  <si>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</si>
  <si>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</si>
  <si>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</si>
  <si>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</si>
  <si>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</si>
  <si>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</si>
  <si>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</si>
  <si>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</si>
  <si>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</si>
  <si>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</si>
  <si>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</si>
  <si>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</si>
  <si>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115年2月來臺旅客人次及成長率－按國籍分
Table 1-3 Visitor Arrivals by Nationality,
 February, 2026</t>
  </si>
  <si>
    <t>115年2月
Feb.., 2026</t>
  </si>
  <si>
    <t>114年2月
Feb..,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</si>
</sst>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70417.0</v>
      </c>
      <c r="E3" s="4" t="n">
        <v>120553.0</v>
      </c>
      <c r="F3" s="5" t="n">
        <f>IF(E3=0,"-",(D3-E3)/E3*100)</f>
        <v>-41.58834703408459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96618.0</v>
      </c>
      <c r="E4" s="4" t="n">
        <v>108815.0</v>
      </c>
      <c r="F4" s="5" t="n">
        <f ref="F4:F46" si="0" t="shared">IF(E4=0,"-",(D4-E4)/E4*100)</f>
        <v>-11.20893259201397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4357.0</v>
      </c>
      <c r="E5" s="4" t="n">
        <v>5279.0</v>
      </c>
      <c r="F5" s="5" t="n">
        <f si="0" t="shared"/>
        <v>-17.465429058533815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1978.0</v>
      </c>
      <c r="E6" s="4" t="n">
        <v>1895.0</v>
      </c>
      <c r="F6" s="5" t="n">
        <f si="0" t="shared"/>
        <v>4.379947229551451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29022.0</v>
      </c>
      <c r="E7" s="4" t="n">
        <v>43794.0</v>
      </c>
      <c r="F7" s="5" t="n">
        <f si="0" t="shared"/>
        <v>-33.73064803397725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18017.0</v>
      </c>
      <c r="E8" s="4" t="n">
        <v>23641.0</v>
      </c>
      <c r="F8" s="5" t="n">
        <f si="0" t="shared"/>
        <v>-23.78917981472865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18038.0</v>
      </c>
      <c r="E9" s="4" t="n">
        <v>20040.0</v>
      </c>
      <c r="F9" s="5" t="n">
        <f si="0" t="shared"/>
        <v>-9.99001996007984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63190.0</v>
      </c>
      <c r="E10" s="4" t="n">
        <v>48174.0</v>
      </c>
      <c r="F10" s="5" t="n">
        <f si="0" t="shared"/>
        <v>31.1703408477602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26616.0</v>
      </c>
      <c r="E11" s="4" t="n">
        <v>32296.0</v>
      </c>
      <c r="F11" s="5" t="n">
        <f si="0" t="shared"/>
        <v>-17.58731731483775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41074.0</v>
      </c>
      <c r="E12" s="4" t="n">
        <v>53828.0</v>
      </c>
      <c r="F12" s="5" t="n">
        <f si="0" t="shared"/>
        <v>-23.693988258898717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2262.0</v>
      </c>
      <c r="E13" s="4" t="n">
        <f>E14-E7-E8-E9-E10-E11-E12</f>
        <v>2346.0</v>
      </c>
      <c r="F13" s="5" t="n">
        <f si="0" t="shared"/>
        <v>-3.580562659846547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198219.0</v>
      </c>
      <c r="E14" s="4" t="n">
        <v>224119.0</v>
      </c>
      <c r="F14" s="5" t="n">
        <f si="0" t="shared"/>
        <v>-11.55636068338695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759.0</v>
      </c>
      <c r="E15" s="4" t="n">
        <f>E16-E3-E4-E5-E6-E14</f>
        <v>856.0</v>
      </c>
      <c r="F15" s="5" t="n">
        <f si="0" t="shared"/>
        <v>-11.33177570093458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372348.0</v>
      </c>
      <c r="E16" s="4" t="n">
        <v>461517.0</v>
      </c>
      <c r="F16" s="5" t="n">
        <f si="0" t="shared"/>
        <v>-19.320848419451504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12336.0</v>
      </c>
      <c r="E17" s="4" t="n">
        <v>12505.0</v>
      </c>
      <c r="F17" s="5" t="n">
        <f si="0" t="shared"/>
        <v>-1.3514594162335067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52540.0</v>
      </c>
      <c r="E18" s="4" t="n">
        <v>49979.0</v>
      </c>
      <c r="F18" s="5" t="n">
        <f si="0" t="shared"/>
        <v>5.124152143900438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354.0</v>
      </c>
      <c r="E19" s="4" t="n">
        <v>391.0</v>
      </c>
      <c r="F19" s="5" t="n">
        <f si="0" t="shared"/>
        <v>-9.462915601023019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465.0</v>
      </c>
      <c r="E20" s="4" t="n">
        <v>458.0</v>
      </c>
      <c r="F20" s="5" t="n">
        <f si="0" t="shared"/>
        <v>1.5283842794759825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106.0</v>
      </c>
      <c r="E21" s="4" t="n">
        <v>103.0</v>
      </c>
      <c r="F21" s="5" t="n">
        <f si="0" t="shared"/>
        <v>2.912621359223301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1474.0</v>
      </c>
      <c r="E22" s="4" t="n">
        <f>E23-E17-E18-E19-E20-E21</f>
        <v>1431.0</v>
      </c>
      <c r="F22" s="5" t="n">
        <f>IF(E22=0,"-",(D22-E22)/E22*100)</f>
        <v>3.004891684136967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67275.0</v>
      </c>
      <c r="E23" s="4" t="n">
        <v>64867.0</v>
      </c>
      <c r="F23" s="5" t="n">
        <f si="0" t="shared"/>
        <v>3.7122111397166506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761.0</v>
      </c>
      <c r="E24" s="4" t="n">
        <v>705.0</v>
      </c>
      <c r="F24" s="5" t="n">
        <f si="0" t="shared"/>
        <v>7.9432624113475185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5777.0</v>
      </c>
      <c r="E25" s="4" t="n">
        <v>4990.0</v>
      </c>
      <c r="F25" s="5" t="n">
        <f si="0" t="shared"/>
        <v>15.771543086172347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5843.0</v>
      </c>
      <c r="E26" s="4" t="n">
        <v>5198.0</v>
      </c>
      <c r="F26" s="5" t="n">
        <f si="0" t="shared"/>
        <v>12.408618699499808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1946.0</v>
      </c>
      <c r="E27" s="4" t="n">
        <v>1518.0</v>
      </c>
      <c r="F27" s="5" t="n">
        <f si="0" t="shared"/>
        <v>28.19499341238472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2029.0</v>
      </c>
      <c r="E28" s="4" t="n">
        <v>2065.0</v>
      </c>
      <c r="F28" s="5" t="n">
        <f si="0" t="shared"/>
        <v>-1.7433414043583535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1179.0</v>
      </c>
      <c r="E29" s="4" t="n">
        <v>846.0</v>
      </c>
      <c r="F29" s="5" t="n">
        <f si="0" t="shared"/>
        <v>39.361702127659576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1330.0</v>
      </c>
      <c r="E30" s="4" t="n">
        <v>1174.0</v>
      </c>
      <c r="F30" s="5" t="n">
        <f si="0" t="shared"/>
        <v>13.287904599659283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8445.0</v>
      </c>
      <c r="E31" s="4" t="n">
        <v>8500.0</v>
      </c>
      <c r="F31" s="5" t="n">
        <f si="0" t="shared"/>
        <v>-0.6470588235294118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872.0</v>
      </c>
      <c r="E32" s="4" t="n">
        <v>706.0</v>
      </c>
      <c r="F32" s="5" t="n">
        <f si="0" t="shared"/>
        <v>23.512747875354105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179.0</v>
      </c>
      <c r="E33" s="4" t="n">
        <v>165.0</v>
      </c>
      <c r="F33" s="5" t="n">
        <f si="0" t="shared"/>
        <v>8.484848484848486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670.0</v>
      </c>
      <c r="E34" s="4" t="n">
        <v>580.0</v>
      </c>
      <c r="F34" s="5" t="n">
        <f si="0" t="shared"/>
        <v>15.517241379310345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7030.0</v>
      </c>
      <c r="E35" s="4" t="n">
        <f>E36-E24-E25-E26-E27-E28-E29-E30-E31-E32-E33-E34</f>
        <v>7108.0</v>
      </c>
      <c r="F35" s="5" t="n">
        <f si="0" t="shared"/>
        <v>-1.0973550928531233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36061.0</v>
      </c>
      <c r="E36" s="4" t="n">
        <v>33555.0</v>
      </c>
      <c r="F36" s="5" t="n">
        <f si="0" t="shared"/>
        <v>7.468335568469676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8402.0</v>
      </c>
      <c r="E37" s="4" t="n">
        <v>7791.0</v>
      </c>
      <c r="F37" s="5" t="n">
        <f si="0" t="shared"/>
        <v>7.842382235913233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1290.0</v>
      </c>
      <c r="E38" s="4" t="n">
        <v>1296.0</v>
      </c>
      <c r="F38" s="5" t="n">
        <f si="0" t="shared"/>
        <v>-0.4629629629629629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159.0</v>
      </c>
      <c r="E39" s="4" t="n">
        <f>E40-E37-E38</f>
        <v>181.0</v>
      </c>
      <c r="F39" s="5" t="n">
        <f si="0" t="shared"/>
        <v>-12.154696132596685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9851.0</v>
      </c>
      <c r="E40" s="4" t="n">
        <v>9268.0</v>
      </c>
      <c r="F40" s="5" t="n">
        <f si="0" t="shared"/>
        <v>6.29046180405697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638.0</v>
      </c>
      <c r="E41" s="4" t="n">
        <v>607.0</v>
      </c>
      <c r="F41" s="5" t="n">
        <f si="0" t="shared"/>
        <v>5.107084019769357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676.0</v>
      </c>
      <c r="E42" s="4" t="n">
        <f>E43-E41</f>
        <v>816.0</v>
      </c>
      <c r="F42" s="5" t="n">
        <f si="0" t="shared"/>
        <v>-17.15686274509804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1314.0</v>
      </c>
      <c r="E43" s="4" t="n">
        <v>1423.0</v>
      </c>
      <c r="F43" s="5" t="n">
        <f si="0" t="shared"/>
        <v>-7.659873506676036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46.0</v>
      </c>
      <c r="E44" s="4" t="n">
        <v>55.0</v>
      </c>
      <c r="F44" s="5" t="n">
        <f si="0" t="shared"/>
        <v>-16.363636363636363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138713.0</v>
      </c>
      <c r="E45" s="4" t="n">
        <v>128473.0</v>
      </c>
      <c r="F45" s="5" t="n">
        <f si="0" t="shared"/>
        <v>7.970546340476209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625608.0</v>
      </c>
      <c r="E46" s="8" t="n">
        <f>E44+E43+E40+E36+E23+E16+E45</f>
        <v>699158.0</v>
      </c>
      <c r="F46" s="5" t="n">
        <f si="0" t="shared"/>
        <v>-10.519796669708422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