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<sst xmlns="http://schemas.openxmlformats.org/spreadsheetml/2006/main" count="121" uniqueCount="74">
  <si>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</si>
  <si>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</si>
  <si>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</si>
  <si>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</si>
  <si>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</si>
  <si>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</si>
  <si>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</si>
  <si>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</si>
  <si>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</si>
  <si>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</si>
  <si>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</si>
  <si>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</si>
  <si>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</si>
  <si>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</si>
  <si>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</si>
  <si>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</si>
  <si>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</si>
  <si>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</si>
  <si>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</si>
  <si>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</si>
  <si>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</si>
  <si>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</si>
  <si>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</si>
  <si>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</si>
  <si>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</si>
  <si>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</si>
  <si>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</si>
  <si>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</si>
  <si>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</si>
  <si>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</si>
  <si>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</si>
  <si>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</si>
  <si>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</si>
  <si>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</si>
  <si>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</si>
  <si>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</si>
  <si>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</si>
  <si>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</si>
  <si>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</si>
  <si>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</si>
  <si>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</si>
  <si>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</si>
  <si>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</si>
  <si>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</si>
  <si>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</si>
  <si>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</si>
  <si>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</si>
  <si>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</si>
  <si>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</si>
  <si>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</si>
  <si>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</si>
  <si>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</si>
  <si>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</si>
  <si>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</si>
  <si>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</si>
  <si>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</si>
  <si>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</si>
  <si>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</si>
  <si>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</si>
  <si>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</si>
  <si>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</si>
  <si>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</si>
  <si>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</si>
  <si>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</si>
  <si>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</si>
  <si>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</si>
  <si>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</si>
  <si>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</si>
  <si>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</si>
  <si>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</si>
  <si>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</si>
  <si>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</si>
  <si>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115年1至2月來臺旅客人次－按搭乘交通工具及入境港口分
Table 1-7  Visitor Arrivals by Mode of Transport &amp; Port of Entry,
January-February,2026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</si>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</sst>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171322.0</v>
      </c>
      <c r="E4" s="6" t="n">
        <f>SUM(F4:L4)</f>
        <v>168042.0</v>
      </c>
      <c r="F4" s="6" t="n">
        <v>26452.0</v>
      </c>
      <c r="G4" s="6" t="n">
        <v>128715.0</v>
      </c>
      <c r="H4" s="6" t="n">
        <v>894.0</v>
      </c>
      <c r="I4" s="6" t="n">
        <v>11955.0</v>
      </c>
      <c r="J4" s="6" t="n">
        <v>25.0</v>
      </c>
      <c r="K4" s="6" t="n">
        <v>0.0</v>
      </c>
      <c r="L4" s="6" t="n">
        <v>1.0</v>
      </c>
      <c r="M4" s="6" t="n">
        <f>SUM(N4:V4)</f>
        <v>3280.0</v>
      </c>
      <c r="N4" s="6" t="n">
        <v>153.0</v>
      </c>
      <c r="O4" s="6" t="n">
        <v>1898.0</v>
      </c>
      <c r="P4" s="6" t="n">
        <v>0.0</v>
      </c>
      <c r="Q4" s="6" t="n">
        <v>1217.0</v>
      </c>
      <c r="R4" s="6" t="n">
        <v>11.0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104752.0</v>
      </c>
      <c r="E5" s="6" t="n">
        <f ref="E5:E49" si="1" t="shared">SUM(F5:L5)</f>
        <v>69471.0</v>
      </c>
      <c r="F5" s="6" t="n">
        <v>8523.0</v>
      </c>
      <c r="G5" s="6" t="n">
        <v>49671.0</v>
      </c>
      <c r="H5" s="6" t="n">
        <v>8968.0</v>
      </c>
      <c r="I5" s="6" t="n">
        <v>2298.0</v>
      </c>
      <c r="J5" s="6" t="n">
        <v>5.0</v>
      </c>
      <c r="K5" s="6" t="n">
        <v>0.0</v>
      </c>
      <c r="L5" s="6" t="n">
        <v>6.0</v>
      </c>
      <c r="M5" s="6" t="n">
        <f ref="M5:M49" si="2" t="shared">SUM(N5:V5)</f>
        <v>35281.0</v>
      </c>
      <c r="N5" s="6" t="n">
        <v>245.0</v>
      </c>
      <c r="O5" s="6" t="n">
        <v>158.0</v>
      </c>
      <c r="P5" s="6" t="n">
        <v>47.0</v>
      </c>
      <c r="Q5" s="6" t="n">
        <v>33995.0</v>
      </c>
      <c r="R5" s="6" t="n">
        <v>629.0</v>
      </c>
      <c r="S5" s="6" t="n">
        <v>3.0</v>
      </c>
      <c r="T5" s="6" t="n">
        <v>34.0</v>
      </c>
      <c r="U5" s="6" t="n">
        <v>17.0</v>
      </c>
      <c r="V5" s="6" t="n">
        <v>153.0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190647.0</v>
      </c>
      <c r="E6" s="6" t="n">
        <f si="1" t="shared"/>
        <v>177408.0</v>
      </c>
      <c r="F6" s="6" t="n">
        <v>13297.0</v>
      </c>
      <c r="G6" s="6" t="n">
        <v>120680.0</v>
      </c>
      <c r="H6" s="6" t="n">
        <v>42508.0</v>
      </c>
      <c r="I6" s="6" t="n">
        <v>825.0</v>
      </c>
      <c r="J6" s="6" t="n">
        <v>2.0</v>
      </c>
      <c r="K6" s="6" t="n">
        <v>0.0</v>
      </c>
      <c r="L6" s="6" t="n">
        <v>96.0</v>
      </c>
      <c r="M6" s="6" t="n">
        <f si="2" t="shared"/>
        <v>13239.0</v>
      </c>
      <c r="N6" s="6" t="n">
        <v>226.0</v>
      </c>
      <c r="O6" s="6" t="n">
        <v>12954.0</v>
      </c>
      <c r="P6" s="6" t="n">
        <v>10.0</v>
      </c>
      <c r="Q6" s="6" t="n">
        <v>46.0</v>
      </c>
      <c r="R6" s="6" t="n">
        <v>2.0</v>
      </c>
      <c r="S6" s="6" t="n">
        <v>0.0</v>
      </c>
      <c r="T6" s="6" t="n">
        <v>0.0</v>
      </c>
      <c r="U6" s="6" t="n">
        <v>0.0</v>
      </c>
      <c r="V6" s="6" t="n">
        <v>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227068.0</v>
      </c>
      <c r="E7" s="6" t="n">
        <f si="1" t="shared"/>
        <v>224327.0</v>
      </c>
      <c r="F7" s="6" t="n">
        <v>22659.0</v>
      </c>
      <c r="G7" s="6" t="n">
        <v>177532.0</v>
      </c>
      <c r="H7" s="6" t="n">
        <v>7575.0</v>
      </c>
      <c r="I7" s="6" t="n">
        <v>15809.0</v>
      </c>
      <c r="J7" s="6" t="n">
        <v>752.0</v>
      </c>
      <c r="K7" s="6" t="n">
        <v>0.0</v>
      </c>
      <c r="L7" s="6" t="n">
        <v>0.0</v>
      </c>
      <c r="M7" s="6" t="n">
        <f si="2" t="shared"/>
        <v>2741.0</v>
      </c>
      <c r="N7" s="6" t="n">
        <v>15.0</v>
      </c>
      <c r="O7" s="6" t="n">
        <v>2499.0</v>
      </c>
      <c r="P7" s="6" t="n">
        <v>11.0</v>
      </c>
      <c r="Q7" s="6" t="n">
        <v>192.0</v>
      </c>
      <c r="R7" s="6" t="n">
        <v>1.0</v>
      </c>
      <c r="S7" s="6" t="n">
        <v>0.0</v>
      </c>
      <c r="T7" s="6" t="n">
        <v>0.0</v>
      </c>
      <c r="U7" s="6" t="n">
        <v>4.0</v>
      </c>
      <c r="V7" s="6" t="n">
        <v>19.0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6690.0</v>
      </c>
      <c r="E8" s="6" t="n">
        <f si="1" t="shared"/>
        <v>6406.0</v>
      </c>
      <c r="F8" s="6" t="n">
        <v>670.0</v>
      </c>
      <c r="G8" s="6" t="n">
        <v>5603.0</v>
      </c>
      <c r="H8" s="6" t="n">
        <v>24.0</v>
      </c>
      <c r="I8" s="6" t="n">
        <v>109.0</v>
      </c>
      <c r="J8" s="6" t="n">
        <v>0.0</v>
      </c>
      <c r="K8" s="6" t="n">
        <v>0.0</v>
      </c>
      <c r="L8" s="6" t="n">
        <v>0.0</v>
      </c>
      <c r="M8" s="6" t="n">
        <f si="2" t="shared"/>
        <v>284.0</v>
      </c>
      <c r="N8" s="6" t="n">
        <v>152.0</v>
      </c>
      <c r="O8" s="6" t="n">
        <v>38.0</v>
      </c>
      <c r="P8" s="6" t="n">
        <v>48.0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1.0</v>
      </c>
      <c r="V8" s="6" t="n">
        <v>45.0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5111.0</v>
      </c>
      <c r="E9" s="6" t="n">
        <f si="1" t="shared"/>
        <v>4609.0</v>
      </c>
      <c r="F9" s="6" t="n">
        <v>153.0</v>
      </c>
      <c r="G9" s="6" t="n">
        <v>4369.0</v>
      </c>
      <c r="H9" s="6" t="n">
        <v>68.0</v>
      </c>
      <c r="I9" s="6" t="n">
        <v>19.0</v>
      </c>
      <c r="J9" s="6" t="n">
        <v>0.0</v>
      </c>
      <c r="K9" s="6" t="n">
        <v>0.0</v>
      </c>
      <c r="L9" s="6" t="n">
        <v>0.0</v>
      </c>
      <c r="M9" s="6" t="n">
        <f si="2" t="shared"/>
        <v>502.0</v>
      </c>
      <c r="N9" s="6" t="n">
        <v>86.0</v>
      </c>
      <c r="O9" s="6" t="n">
        <v>414.0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55425.0</v>
      </c>
      <c r="E10" s="6" t="n">
        <f si="1" t="shared"/>
        <v>54432.0</v>
      </c>
      <c r="F10" s="6" t="n">
        <v>2937.0</v>
      </c>
      <c r="G10" s="6" t="n">
        <v>50947.0</v>
      </c>
      <c r="H10" s="6" t="n">
        <v>350.0</v>
      </c>
      <c r="I10" s="6" t="n">
        <v>172.0</v>
      </c>
      <c r="J10" s="6" t="n">
        <v>22.0</v>
      </c>
      <c r="K10" s="6" t="n">
        <v>0.0</v>
      </c>
      <c r="L10" s="6" t="n">
        <v>4.0</v>
      </c>
      <c r="M10" s="6" t="n">
        <f si="2" t="shared"/>
        <v>993.0</v>
      </c>
      <c r="N10" s="6" t="n">
        <v>142.0</v>
      </c>
      <c r="O10" s="6" t="n">
        <v>317.0</v>
      </c>
      <c r="P10" s="6" t="n">
        <v>62.0</v>
      </c>
      <c r="Q10" s="6" t="n">
        <v>452.0</v>
      </c>
      <c r="R10" s="6" t="n">
        <v>5.0</v>
      </c>
      <c r="S10" s="6" t="n">
        <v>0.0</v>
      </c>
      <c r="T10" s="6" t="n">
        <v>0.0</v>
      </c>
      <c r="U10" s="6" t="n">
        <v>0.0</v>
      </c>
      <c r="V10" s="6" t="n">
        <v>15.0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54648.0</v>
      </c>
      <c r="E11" s="6" t="n">
        <f si="1" t="shared"/>
        <v>53903.0</v>
      </c>
      <c r="F11" s="6" t="n">
        <v>1261.0</v>
      </c>
      <c r="G11" s="6" t="n">
        <v>52087.0</v>
      </c>
      <c r="H11" s="6" t="n">
        <v>475.0</v>
      </c>
      <c r="I11" s="6" t="n">
        <v>79.0</v>
      </c>
      <c r="J11" s="6" t="n">
        <v>0.0</v>
      </c>
      <c r="K11" s="6" t="n">
        <v>0.0</v>
      </c>
      <c r="L11" s="6" t="n">
        <v>1.0</v>
      </c>
      <c r="M11" s="6" t="n">
        <f si="2" t="shared"/>
        <v>745.0</v>
      </c>
      <c r="N11" s="6" t="n">
        <v>81.0</v>
      </c>
      <c r="O11" s="6" t="n">
        <v>380.0</v>
      </c>
      <c r="P11" s="6" t="n">
        <v>3.0</v>
      </c>
      <c r="Q11" s="6" t="n">
        <v>278.0</v>
      </c>
      <c r="R11" s="6" t="n">
        <v>2.0</v>
      </c>
      <c r="S11" s="6" t="n">
        <v>0.0</v>
      </c>
      <c r="T11" s="6" t="n">
        <v>0.0</v>
      </c>
      <c r="U11" s="6" t="n">
        <v>0.0</v>
      </c>
      <c r="V11" s="6" t="n">
        <v>1.0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36183.0</v>
      </c>
      <c r="E12" s="6" t="n">
        <f si="1" t="shared"/>
        <v>34815.0</v>
      </c>
      <c r="F12" s="6" t="n">
        <v>3664.0</v>
      </c>
      <c r="G12" s="6" t="n">
        <v>30657.0</v>
      </c>
      <c r="H12" s="6" t="n">
        <v>328.0</v>
      </c>
      <c r="I12" s="6" t="n">
        <v>142.0</v>
      </c>
      <c r="J12" s="6" t="n">
        <v>12.0</v>
      </c>
      <c r="K12" s="6" t="n">
        <v>0.0</v>
      </c>
      <c r="L12" s="6" t="n">
        <v>12.0</v>
      </c>
      <c r="M12" s="6" t="n">
        <f si="2" t="shared"/>
        <v>1368.0</v>
      </c>
      <c r="N12" s="6" t="n">
        <v>571.0</v>
      </c>
      <c r="O12" s="6" t="n">
        <v>194.0</v>
      </c>
      <c r="P12" s="6" t="n">
        <v>90.0</v>
      </c>
      <c r="Q12" s="6" t="n">
        <v>60.0</v>
      </c>
      <c r="R12" s="6" t="n">
        <v>0.0</v>
      </c>
      <c r="S12" s="6" t="n">
        <v>0.0</v>
      </c>
      <c r="T12" s="6" t="n">
        <v>0.0</v>
      </c>
      <c r="U12" s="6" t="n">
        <v>52.0</v>
      </c>
      <c r="V12" s="6" t="n">
        <v>401.0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130119.0</v>
      </c>
      <c r="E13" s="6" t="n">
        <f si="1" t="shared"/>
        <v>125682.0</v>
      </c>
      <c r="F13" s="6" t="n">
        <v>13843.0</v>
      </c>
      <c r="G13" s="6" t="n">
        <v>111650.0</v>
      </c>
      <c r="H13" s="6" t="n">
        <v>80.0</v>
      </c>
      <c r="I13" s="6" t="n">
        <v>108.0</v>
      </c>
      <c r="J13" s="6" t="n">
        <v>0.0</v>
      </c>
      <c r="K13" s="6" t="n">
        <v>0.0</v>
      </c>
      <c r="L13" s="6" t="n">
        <v>1.0</v>
      </c>
      <c r="M13" s="6" t="n">
        <f si="2" t="shared"/>
        <v>4437.0</v>
      </c>
      <c r="N13" s="6" t="n">
        <v>660.0</v>
      </c>
      <c r="O13" s="6" t="n">
        <v>3458.0</v>
      </c>
      <c r="P13" s="6" t="n">
        <v>210.0</v>
      </c>
      <c r="Q13" s="6" t="n">
        <v>15.0</v>
      </c>
      <c r="R13" s="6" t="n">
        <v>0.0</v>
      </c>
      <c r="S13" s="6" t="n">
        <v>0.0</v>
      </c>
      <c r="T13" s="6" t="n">
        <v>6.0</v>
      </c>
      <c r="U13" s="6" t="n">
        <v>10.0</v>
      </c>
      <c r="V13" s="6" t="n">
        <v>78.0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60333.0</v>
      </c>
      <c r="E14" s="6" t="n">
        <f si="1" t="shared"/>
        <v>60022.0</v>
      </c>
      <c r="F14" s="6" t="n">
        <v>4464.0</v>
      </c>
      <c r="G14" s="6" t="n">
        <v>55384.0</v>
      </c>
      <c r="H14" s="6" t="n">
        <v>111.0</v>
      </c>
      <c r="I14" s="6" t="n">
        <v>63.0</v>
      </c>
      <c r="J14" s="6" t="n">
        <v>0.0</v>
      </c>
      <c r="K14" s="6" t="n">
        <v>0.0</v>
      </c>
      <c r="L14" s="6" t="n">
        <v>0.0</v>
      </c>
      <c r="M14" s="6" t="n">
        <f si="2" t="shared"/>
        <v>311.0</v>
      </c>
      <c r="N14" s="6" t="n">
        <v>44.0</v>
      </c>
      <c r="O14" s="6" t="n">
        <v>224.0</v>
      </c>
      <c r="P14" s="6" t="n">
        <v>0.0</v>
      </c>
      <c r="Q14" s="6" t="n">
        <v>43.0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72213.0</v>
      </c>
      <c r="E15" s="6" t="n">
        <f si="1" t="shared"/>
        <v>72112.0</v>
      </c>
      <c r="F15" s="6" t="n">
        <v>11477.0</v>
      </c>
      <c r="G15" s="6" t="n">
        <v>51336.0</v>
      </c>
      <c r="H15" s="6" t="n">
        <v>42.0</v>
      </c>
      <c r="I15" s="6" t="n">
        <v>9159.0</v>
      </c>
      <c r="J15" s="6" t="n">
        <v>0.0</v>
      </c>
      <c r="K15" s="6" t="n">
        <v>0.0</v>
      </c>
      <c r="L15" s="6" t="n">
        <v>98.0</v>
      </c>
      <c r="M15" s="6" t="n">
        <f si="2" t="shared"/>
        <v>101.0</v>
      </c>
      <c r="N15" s="6" t="n">
        <v>45.0</v>
      </c>
      <c r="O15" s="6" t="n">
        <v>27.0</v>
      </c>
      <c r="P15" s="6" t="n">
        <v>4.0</v>
      </c>
      <c r="Q15" s="6" t="n">
        <v>11.0</v>
      </c>
      <c r="R15" s="6" t="n">
        <v>0.0</v>
      </c>
      <c r="S15" s="6" t="n">
        <v>0.0</v>
      </c>
      <c r="T15" s="6" t="n">
        <v>0.0</v>
      </c>
      <c r="U15" s="6" t="n">
        <v>1.0</v>
      </c>
      <c r="V15" s="6" t="n">
        <v>13.0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4280.0</v>
      </c>
      <c r="E16" s="6" t="n">
        <f si="1" t="shared"/>
        <v>4159.0</v>
      </c>
      <c r="F16" s="6" t="n">
        <f ref="F16" si="3" t="shared">F17-F10-F11-F12-F13-F14-F15</f>
        <v>356.0</v>
      </c>
      <c r="G16" s="6" t="n">
        <f ref="G16:L16" si="4" t="shared">G17-G10-G11-G12-G13-G14-G15</f>
        <v>3756.0</v>
      </c>
      <c r="H16" s="6" t="n">
        <f si="4" t="shared"/>
        <v>34.0</v>
      </c>
      <c r="I16" s="6" t="n">
        <f si="4" t="shared"/>
        <v>13.0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121.0</v>
      </c>
      <c r="N16" s="6" t="n">
        <f ref="N16:V16" si="5" t="shared">N17-N10-N11-N12-N13-N14-N15</f>
        <v>54.0</v>
      </c>
      <c r="O16" s="6" t="n">
        <f si="5" t="shared"/>
        <v>12.0</v>
      </c>
      <c r="P16" s="6" t="n">
        <f si="5" t="shared"/>
        <v>25.0</v>
      </c>
      <c r="Q16" s="6" t="n">
        <f si="5" t="shared"/>
        <v>7.0</v>
      </c>
      <c r="R16" s="6" t="n">
        <f si="5" t="shared"/>
        <v>0.0</v>
      </c>
      <c r="S16" s="6" t="n">
        <f si="5" t="shared"/>
        <v>0.0</v>
      </c>
      <c r="T16" s="6" t="n">
        <f si="5" t="shared"/>
        <v>6.0</v>
      </c>
      <c r="U16" s="6" t="n">
        <f si="5" t="shared"/>
        <v>1.0</v>
      </c>
      <c r="V16" s="6" t="n">
        <f si="5" t="shared"/>
        <v>16.0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413201.0</v>
      </c>
      <c r="E17" s="6" t="n">
        <f si="1" t="shared"/>
        <v>405125.0</v>
      </c>
      <c r="F17" s="6" t="n">
        <v>38002.0</v>
      </c>
      <c r="G17" s="6" t="n">
        <v>355817.0</v>
      </c>
      <c r="H17" s="6" t="n">
        <v>1420.0</v>
      </c>
      <c r="I17" s="6" t="n">
        <v>9736.0</v>
      </c>
      <c r="J17" s="6" t="n">
        <v>34.0</v>
      </c>
      <c r="K17" s="6" t="n">
        <v>0.0</v>
      </c>
      <c r="L17" s="6" t="n">
        <v>116.0</v>
      </c>
      <c r="M17" s="6" t="n">
        <f si="2" t="shared"/>
        <v>8076.0</v>
      </c>
      <c r="N17" s="6" t="n">
        <v>1597.0</v>
      </c>
      <c r="O17" s="6" t="n">
        <v>4612.0</v>
      </c>
      <c r="P17" s="6" t="n">
        <v>394.0</v>
      </c>
      <c r="Q17" s="6" t="n">
        <v>866.0</v>
      </c>
      <c r="R17" s="6" t="n">
        <v>7.0</v>
      </c>
      <c r="S17" s="6" t="n">
        <v>0.0</v>
      </c>
      <c r="T17" s="6" t="n">
        <v>12.0</v>
      </c>
      <c r="U17" s="6" t="n">
        <v>64.0</v>
      </c>
      <c r="V17" s="6" t="n">
        <v>524.0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4433.0</v>
      </c>
      <c r="E18" s="6" t="n">
        <f si="1" t="shared"/>
        <v>4067.0</v>
      </c>
      <c r="F18" s="6" t="n">
        <f ref="F18" si="6" t="shared">F19-F17-F4-F5-F6-F7-F8-F9</f>
        <v>310.0</v>
      </c>
      <c r="G18" s="6" t="n">
        <f ref="G18:L18" si="7" t="shared">G19-G17-G4-G5-G6-G7-G8-G9</f>
        <v>3437.0</v>
      </c>
      <c r="H18" s="6" t="n">
        <f si="7" t="shared"/>
        <v>207.0</v>
      </c>
      <c r="I18" s="6" t="n">
        <f si="7" t="shared"/>
        <v>110.0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366.0</v>
      </c>
      <c r="N18" s="6" t="n">
        <f ref="N18:V18" si="8" t="shared">N19-N17-N4-N5-N6-N7-N8-N9</f>
        <v>180.0</v>
      </c>
      <c r="O18" s="6" t="n">
        <f si="8" t="shared"/>
        <v>129.0</v>
      </c>
      <c r="P18" s="6" t="n">
        <f si="8" t="shared"/>
        <v>7.0</v>
      </c>
      <c r="Q18" s="6" t="n">
        <f si="8" t="shared"/>
        <v>29.0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3.0</v>
      </c>
      <c r="V18" s="6" t="n">
        <f si="8" t="shared"/>
        <v>18.0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1123224.0</v>
      </c>
      <c r="E19" s="6" t="n">
        <f si="1" t="shared"/>
        <v>1059455.0</v>
      </c>
      <c r="F19" s="6" t="n">
        <v>110066.0</v>
      </c>
      <c r="G19" s="6" t="n">
        <v>845824.0</v>
      </c>
      <c r="H19" s="6" t="n">
        <v>61664.0</v>
      </c>
      <c r="I19" s="6" t="n">
        <v>40861.0</v>
      </c>
      <c r="J19" s="6" t="n">
        <v>821.0</v>
      </c>
      <c r="K19" s="6" t="n">
        <v>0.0</v>
      </c>
      <c r="L19" s="6" t="n">
        <v>219.0</v>
      </c>
      <c r="M19" s="6" t="n">
        <f si="2" t="shared"/>
        <v>63769.0</v>
      </c>
      <c r="N19" s="6" t="n">
        <v>2654.0</v>
      </c>
      <c r="O19" s="6" t="n">
        <v>22702.0</v>
      </c>
      <c r="P19" s="6" t="n">
        <v>518.0</v>
      </c>
      <c r="Q19" s="6" t="n">
        <v>36345.0</v>
      </c>
      <c r="R19" s="6" t="n">
        <v>650.0</v>
      </c>
      <c r="S19" s="6" t="n">
        <v>3.0</v>
      </c>
      <c r="T19" s="6" t="n">
        <v>46.0</v>
      </c>
      <c r="U19" s="6" t="n">
        <v>89.0</v>
      </c>
      <c r="V19" s="6" t="n">
        <v>762.0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19534.0</v>
      </c>
      <c r="E20" s="6" t="n">
        <f si="1" t="shared"/>
        <v>17971.0</v>
      </c>
      <c r="F20" s="6" t="n">
        <v>947.0</v>
      </c>
      <c r="G20" s="6" t="n">
        <v>16305.0</v>
      </c>
      <c r="H20" s="6" t="n">
        <v>514.0</v>
      </c>
      <c r="I20" s="6" t="n">
        <v>200.0</v>
      </c>
      <c r="J20" s="6" t="n">
        <v>3.0</v>
      </c>
      <c r="K20" s="6" t="n">
        <v>0.0</v>
      </c>
      <c r="L20" s="6" t="n">
        <v>2.0</v>
      </c>
      <c r="M20" s="6" t="n">
        <f si="2" t="shared"/>
        <v>1563.0</v>
      </c>
      <c r="N20" s="6" t="n">
        <v>482.0</v>
      </c>
      <c r="O20" s="6" t="n">
        <v>982.0</v>
      </c>
      <c r="P20" s="6" t="n">
        <v>1.0</v>
      </c>
      <c r="Q20" s="6" t="n">
        <v>89.0</v>
      </c>
      <c r="R20" s="6" t="n">
        <v>1.0</v>
      </c>
      <c r="S20" s="6" t="n">
        <v>0.0</v>
      </c>
      <c r="T20" s="6" t="n">
        <v>0.0</v>
      </c>
      <c r="U20" s="6" t="n">
        <v>0.0</v>
      </c>
      <c r="V20" s="6" t="n">
        <v>8.0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106979.0</v>
      </c>
      <c r="E21" s="6" t="n">
        <f si="1" t="shared"/>
        <v>101407.0</v>
      </c>
      <c r="F21" s="6" t="n">
        <v>3025.0</v>
      </c>
      <c r="G21" s="6" t="n">
        <v>93947.0</v>
      </c>
      <c r="H21" s="6" t="n">
        <v>3911.0</v>
      </c>
      <c r="I21" s="6" t="n">
        <v>519.0</v>
      </c>
      <c r="J21" s="6" t="n">
        <v>3.0</v>
      </c>
      <c r="K21" s="6" t="n">
        <v>0.0</v>
      </c>
      <c r="L21" s="6" t="n">
        <v>2.0</v>
      </c>
      <c r="M21" s="6" t="n">
        <f si="2" t="shared"/>
        <v>5572.0</v>
      </c>
      <c r="N21" s="6" t="n">
        <v>1035.0</v>
      </c>
      <c r="O21" s="6" t="n">
        <v>4336.0</v>
      </c>
      <c r="P21" s="6" t="n">
        <v>0.0</v>
      </c>
      <c r="Q21" s="6" t="n">
        <v>162.0</v>
      </c>
      <c r="R21" s="6" t="n">
        <v>23.0</v>
      </c>
      <c r="S21" s="6" t="n">
        <v>0.0</v>
      </c>
      <c r="T21" s="6" t="n">
        <v>0.0</v>
      </c>
      <c r="U21" s="6" t="n">
        <v>0.0</v>
      </c>
      <c r="V21" s="6" t="n">
        <v>16.0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1112.0</v>
      </c>
      <c r="E22" s="6" t="n">
        <f si="1" t="shared"/>
        <v>926.0</v>
      </c>
      <c r="F22" s="6" t="n">
        <v>222.0</v>
      </c>
      <c r="G22" s="6" t="n">
        <v>678.0</v>
      </c>
      <c r="H22" s="6" t="n">
        <v>23.0</v>
      </c>
      <c r="I22" s="6" t="n">
        <v>3.0</v>
      </c>
      <c r="J22" s="6" t="n">
        <v>0.0</v>
      </c>
      <c r="K22" s="6" t="n">
        <v>0.0</v>
      </c>
      <c r="L22" s="6" t="n">
        <v>0.0</v>
      </c>
      <c r="M22" s="6" t="n">
        <f si="2" t="shared"/>
        <v>186.0</v>
      </c>
      <c r="N22" s="6" t="n">
        <v>4.0</v>
      </c>
      <c r="O22" s="6" t="n">
        <v>181.0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1130.0</v>
      </c>
      <c r="E23" s="6" t="n">
        <f si="1" t="shared"/>
        <v>965.0</v>
      </c>
      <c r="F23" s="6" t="n">
        <v>50.0</v>
      </c>
      <c r="G23" s="6" t="n">
        <v>866.0</v>
      </c>
      <c r="H23" s="6" t="n">
        <v>45.0</v>
      </c>
      <c r="I23" s="6" t="n">
        <v>4.0</v>
      </c>
      <c r="J23" s="6" t="n">
        <v>0.0</v>
      </c>
      <c r="K23" s="6" t="n">
        <v>0.0</v>
      </c>
      <c r="L23" s="6" t="n">
        <v>0.0</v>
      </c>
      <c r="M23" s="6" t="n">
        <f si="2" t="shared"/>
        <v>165.0</v>
      </c>
      <c r="N23" s="6" t="n">
        <v>3.0</v>
      </c>
      <c r="O23" s="6" t="n">
        <v>160.0</v>
      </c>
      <c r="P23" s="6" t="n">
        <v>1.0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286.0</v>
      </c>
      <c r="E24" s="6" t="n">
        <f si="1" t="shared"/>
        <v>237.0</v>
      </c>
      <c r="F24" s="6" t="n">
        <v>19.0</v>
      </c>
      <c r="G24" s="6" t="n">
        <v>202.0</v>
      </c>
      <c r="H24" s="6" t="n">
        <v>11.0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49.0</v>
      </c>
      <c r="N24" s="6" t="n">
        <v>6.0</v>
      </c>
      <c r="O24" s="6" t="n">
        <v>39.0</v>
      </c>
      <c r="P24" s="6" t="n">
        <v>0.0</v>
      </c>
      <c r="Q24" s="6" t="n">
        <v>4.0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2527.0</v>
      </c>
      <c r="E25" s="6" t="n">
        <f si="1" t="shared"/>
        <v>2375.0</v>
      </c>
      <c r="F25" s="6" t="n">
        <f ref="F25" si="9" t="shared">F26-F20-F21-F22-F23-F24</f>
        <v>130.0</v>
      </c>
      <c r="G25" s="6" t="n">
        <f ref="G25" si="10" t="shared">G26-G20-G21-G22-G23-G24</f>
        <v>2157.0</v>
      </c>
      <c r="H25" s="6" t="n">
        <f ref="H25" si="11" t="shared">H26-H20-H21-H22-H23-H24</f>
        <v>70.0</v>
      </c>
      <c r="I25" s="6" t="n">
        <f ref="I25" si="12" t="shared">I26-I20-I21-I22-I23-I24</f>
        <v>18.0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152.0</v>
      </c>
      <c r="N25" s="6" t="n">
        <f ref="N25" si="16" t="shared">N26-N20-N21-N22-N23-N24</f>
        <v>10.0</v>
      </c>
      <c r="O25" s="6" t="n">
        <f ref="O25" si="17" t="shared">O26-O20-O21-O22-O23-O24</f>
        <v>133.0</v>
      </c>
      <c r="P25" s="6" t="n">
        <f ref="P25" si="18" t="shared">P26-P20-P21-P22-P23-P24</f>
        <v>0.0</v>
      </c>
      <c r="Q25" s="6" t="n">
        <f ref="Q25" si="19" t="shared">Q26-Q20-Q21-Q22-Q23-Q24</f>
        <v>9.0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131568.0</v>
      </c>
      <c r="E26" s="6" t="n">
        <f si="1" t="shared"/>
        <v>123881.0</v>
      </c>
      <c r="F26" s="6" t="n">
        <v>4393.0</v>
      </c>
      <c r="G26" s="6" t="n">
        <v>114155.0</v>
      </c>
      <c r="H26" s="6" t="n">
        <v>4574.0</v>
      </c>
      <c r="I26" s="6" t="n">
        <v>749.0</v>
      </c>
      <c r="J26" s="6" t="n">
        <v>6.0</v>
      </c>
      <c r="K26" s="6" t="n">
        <v>0.0</v>
      </c>
      <c r="L26" s="6" t="n">
        <v>4.0</v>
      </c>
      <c r="M26" s="6" t="n">
        <f si="2" t="shared"/>
        <v>7687.0</v>
      </c>
      <c r="N26" s="6" t="n">
        <v>1540.0</v>
      </c>
      <c r="O26" s="6" t="n">
        <v>5831.0</v>
      </c>
      <c r="P26" s="6" t="n">
        <v>3.0</v>
      </c>
      <c r="Q26" s="6" t="n">
        <v>265.0</v>
      </c>
      <c r="R26" s="6" t="n">
        <v>24.0</v>
      </c>
      <c r="S26" s="6" t="n">
        <v>0.0</v>
      </c>
      <c r="T26" s="6" t="n">
        <v>0.0</v>
      </c>
      <c r="U26" s="6" t="n">
        <v>0.0</v>
      </c>
      <c r="V26" s="6" t="n">
        <v>24.0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1434.0</v>
      </c>
      <c r="E27" s="6" t="n">
        <f si="1" t="shared"/>
        <v>1280.0</v>
      </c>
      <c r="F27" s="6" t="n">
        <v>91.0</v>
      </c>
      <c r="G27" s="6" t="n">
        <v>1148.0</v>
      </c>
      <c r="H27" s="6" t="n">
        <v>21.0</v>
      </c>
      <c r="I27" s="6" t="n">
        <v>16.0</v>
      </c>
      <c r="J27" s="6" t="n">
        <v>0.0</v>
      </c>
      <c r="K27" s="6" t="n">
        <v>0.0</v>
      </c>
      <c r="L27" s="6" t="n">
        <v>4.0</v>
      </c>
      <c r="M27" s="6" t="n">
        <f si="2" t="shared"/>
        <v>154.0</v>
      </c>
      <c r="N27" s="6" t="n">
        <v>28.0</v>
      </c>
      <c r="O27" s="6" t="n">
        <v>82.0</v>
      </c>
      <c r="P27" s="6" t="n">
        <v>16.0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27.0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9439.0</v>
      </c>
      <c r="E28" s="6" t="n">
        <f si="1" t="shared"/>
        <v>8176.0</v>
      </c>
      <c r="F28" s="6" t="n">
        <v>509.0</v>
      </c>
      <c r="G28" s="6" t="n">
        <v>7353.0</v>
      </c>
      <c r="H28" s="6" t="n">
        <v>249.0</v>
      </c>
      <c r="I28" s="6" t="n">
        <v>63.0</v>
      </c>
      <c r="J28" s="6" t="n">
        <v>0.0</v>
      </c>
      <c r="K28" s="6" t="n">
        <v>0.0</v>
      </c>
      <c r="L28" s="6" t="n">
        <v>2.0</v>
      </c>
      <c r="M28" s="6" t="n">
        <f si="2" t="shared"/>
        <v>1263.0</v>
      </c>
      <c r="N28" s="6" t="n">
        <v>23.0</v>
      </c>
      <c r="O28" s="6" t="n">
        <v>1182.0</v>
      </c>
      <c r="P28" s="6" t="n">
        <v>22.0</v>
      </c>
      <c r="Q28" s="6" t="n">
        <v>21.0</v>
      </c>
      <c r="R28" s="6" t="n">
        <v>15.0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13079.0</v>
      </c>
      <c r="E29" s="6" t="n">
        <f si="1" t="shared"/>
        <v>10187.0</v>
      </c>
      <c r="F29" s="6" t="n">
        <v>600.0</v>
      </c>
      <c r="G29" s="6" t="n">
        <v>9250.0</v>
      </c>
      <c r="H29" s="6" t="n">
        <v>272.0</v>
      </c>
      <c r="I29" s="6" t="n">
        <v>64.0</v>
      </c>
      <c r="J29" s="6" t="n">
        <v>0.0</v>
      </c>
      <c r="K29" s="6" t="n">
        <v>0.0</v>
      </c>
      <c r="L29" s="6" t="n">
        <v>1.0</v>
      </c>
      <c r="M29" s="6" t="n">
        <f si="2" t="shared"/>
        <v>2892.0</v>
      </c>
      <c r="N29" s="6" t="n">
        <v>62.0</v>
      </c>
      <c r="O29" s="6" t="n">
        <v>2805.0</v>
      </c>
      <c r="P29" s="6" t="n">
        <v>3.0</v>
      </c>
      <c r="Q29" s="6" t="n">
        <v>18.0</v>
      </c>
      <c r="R29" s="6" t="n">
        <v>4.0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4115.0</v>
      </c>
      <c r="E30" s="6" t="n">
        <f si="1" t="shared"/>
        <v>3015.0</v>
      </c>
      <c r="F30" s="6" t="n">
        <v>166.0</v>
      </c>
      <c r="G30" s="6" t="n">
        <v>2724.0</v>
      </c>
      <c r="H30" s="6" t="n">
        <v>89.0</v>
      </c>
      <c r="I30" s="6" t="n">
        <v>35.0</v>
      </c>
      <c r="J30" s="6" t="n">
        <v>0.0</v>
      </c>
      <c r="K30" s="6" t="n">
        <v>0.0</v>
      </c>
      <c r="L30" s="6" t="n">
        <v>1.0</v>
      </c>
      <c r="M30" s="6" t="n">
        <f si="2" t="shared"/>
        <v>1100.0</v>
      </c>
      <c r="N30" s="6" t="n">
        <v>13.0</v>
      </c>
      <c r="O30" s="6" t="n">
        <v>1079.0</v>
      </c>
      <c r="P30" s="6" t="n">
        <v>1.0</v>
      </c>
      <c r="Q30" s="6" t="n">
        <v>6.0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4187.0</v>
      </c>
      <c r="E31" s="6" t="n">
        <f si="1" t="shared"/>
        <v>3905.0</v>
      </c>
      <c r="F31" s="6" t="n">
        <v>245.0</v>
      </c>
      <c r="G31" s="6" t="n">
        <v>3513.0</v>
      </c>
      <c r="H31" s="6" t="n">
        <v>118.0</v>
      </c>
      <c r="I31" s="6" t="n">
        <v>29.0</v>
      </c>
      <c r="J31" s="6" t="n">
        <v>0.0</v>
      </c>
      <c r="K31" s="6" t="n">
        <v>0.0</v>
      </c>
      <c r="L31" s="6" t="n">
        <v>0.0</v>
      </c>
      <c r="M31" s="6" t="n">
        <f si="2" t="shared"/>
        <v>282.0</v>
      </c>
      <c r="N31" s="6" t="n">
        <v>101.0</v>
      </c>
      <c r="O31" s="6" t="n">
        <v>143.0</v>
      </c>
      <c r="P31" s="6" t="n">
        <v>20.0</v>
      </c>
      <c r="Q31" s="6" t="n">
        <v>9.0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2633.0</v>
      </c>
      <c r="E32" s="6" t="n">
        <f si="1" t="shared"/>
        <v>2158.0</v>
      </c>
      <c r="F32" s="6" t="n">
        <v>149.0</v>
      </c>
      <c r="G32" s="6" t="n">
        <v>1916.0</v>
      </c>
      <c r="H32" s="6" t="n">
        <v>64.0</v>
      </c>
      <c r="I32" s="6" t="n">
        <v>26.0</v>
      </c>
      <c r="J32" s="6" t="n">
        <v>0.0</v>
      </c>
      <c r="K32" s="6" t="n">
        <v>0.0</v>
      </c>
      <c r="L32" s="6" t="n">
        <v>3.0</v>
      </c>
      <c r="M32" s="6" t="n">
        <f si="2" t="shared"/>
        <v>475.0</v>
      </c>
      <c r="N32" s="6" t="n">
        <v>11.0</v>
      </c>
      <c r="O32" s="6" t="n">
        <v>461.0</v>
      </c>
      <c r="P32" s="6" t="n">
        <v>0.0</v>
      </c>
      <c r="Q32" s="6" t="n">
        <v>1.0</v>
      </c>
      <c r="R32" s="6" t="n">
        <v>2.0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2463.0</v>
      </c>
      <c r="E33" s="6" t="n">
        <f si="1" t="shared"/>
        <v>2024.0</v>
      </c>
      <c r="F33" s="6" t="n">
        <v>134.0</v>
      </c>
      <c r="G33" s="6" t="n">
        <v>1827.0</v>
      </c>
      <c r="H33" s="6" t="n">
        <v>46.0</v>
      </c>
      <c r="I33" s="6" t="n">
        <v>17.0</v>
      </c>
      <c r="J33" s="6" t="n">
        <v>0.0</v>
      </c>
      <c r="K33" s="6" t="n">
        <v>0.0</v>
      </c>
      <c r="L33" s="6" t="n">
        <v>0.0</v>
      </c>
      <c r="M33" s="6" t="n">
        <f si="2" t="shared"/>
        <v>439.0</v>
      </c>
      <c r="N33" s="6" t="n">
        <v>26.0</v>
      </c>
      <c r="O33" s="6" t="n">
        <v>401.0</v>
      </c>
      <c r="P33" s="6" t="n">
        <v>1.0</v>
      </c>
      <c r="Q33" s="6" t="n">
        <v>8.0</v>
      </c>
      <c r="R33" s="6" t="n">
        <v>2.0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12103.0</v>
      </c>
      <c r="E34" s="6" t="n">
        <f si="1" t="shared"/>
        <v>10749.0</v>
      </c>
      <c r="F34" s="6" t="n">
        <v>711.0</v>
      </c>
      <c r="G34" s="6" t="n">
        <v>9656.0</v>
      </c>
      <c r="H34" s="6" t="n">
        <v>240.0</v>
      </c>
      <c r="I34" s="6" t="n">
        <v>141.0</v>
      </c>
      <c r="J34" s="6" t="n">
        <v>0.0</v>
      </c>
      <c r="K34" s="6" t="n">
        <v>0.0</v>
      </c>
      <c r="L34" s="6" t="n">
        <v>1.0</v>
      </c>
      <c r="M34" s="6" t="n">
        <f si="2" t="shared"/>
        <v>1354.0</v>
      </c>
      <c r="N34" s="6" t="n">
        <v>203.0</v>
      </c>
      <c r="O34" s="6" t="n">
        <v>1048.0</v>
      </c>
      <c r="P34" s="6" t="n">
        <v>74.0</v>
      </c>
      <c r="Q34" s="6" t="n">
        <v>23.0</v>
      </c>
      <c r="R34" s="6" t="n">
        <v>5.0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1884.0</v>
      </c>
      <c r="E35" s="6" t="n">
        <f si="1" t="shared"/>
        <v>1677.0</v>
      </c>
      <c r="F35" s="6" t="n">
        <v>75.0</v>
      </c>
      <c r="G35" s="6" t="n">
        <v>1557.0</v>
      </c>
      <c r="H35" s="6" t="n">
        <v>32.0</v>
      </c>
      <c r="I35" s="6" t="n">
        <v>13.0</v>
      </c>
      <c r="J35" s="6" t="n">
        <v>0.0</v>
      </c>
      <c r="K35" s="6" t="n">
        <v>0.0</v>
      </c>
      <c r="L35" s="6" t="n">
        <v>0.0</v>
      </c>
      <c r="M35" s="6" t="n">
        <f si="2" t="shared"/>
        <v>207.0</v>
      </c>
      <c r="N35" s="6" t="n">
        <v>2.0</v>
      </c>
      <c r="O35" s="6" t="n">
        <v>205.0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283.0</v>
      </c>
      <c r="E36" s="6" t="n">
        <f si="1" t="shared"/>
        <v>256.0</v>
      </c>
      <c r="F36" s="6" t="n">
        <v>36.0</v>
      </c>
      <c r="G36" s="6" t="n">
        <v>210.0</v>
      </c>
      <c r="H36" s="6" t="n">
        <v>7.0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27.0</v>
      </c>
      <c r="N36" s="6" t="n">
        <v>12.0</v>
      </c>
      <c r="O36" s="6" t="n">
        <v>2.0</v>
      </c>
      <c r="P36" s="6" t="n">
        <v>10.0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3.0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1356.0</v>
      </c>
      <c r="E37" s="6" t="n">
        <f si="1" t="shared"/>
        <v>1288.0</v>
      </c>
      <c r="F37" s="6" t="n">
        <v>122.0</v>
      </c>
      <c r="G37" s="6" t="n">
        <v>1101.0</v>
      </c>
      <c r="H37" s="6" t="n">
        <v>57.0</v>
      </c>
      <c r="I37" s="6" t="n">
        <v>7.0</v>
      </c>
      <c r="J37" s="6" t="n">
        <v>0.0</v>
      </c>
      <c r="K37" s="6" t="n">
        <v>0.0</v>
      </c>
      <c r="L37" s="6" t="n">
        <v>1.0</v>
      </c>
      <c r="M37" s="6" t="n">
        <f si="2" t="shared"/>
        <v>68.0</v>
      </c>
      <c r="N37" s="6" t="n">
        <v>12.0</v>
      </c>
      <c r="O37" s="6" t="n">
        <v>51.0</v>
      </c>
      <c r="P37" s="6" t="n">
        <v>0.0</v>
      </c>
      <c r="Q37" s="6" t="n">
        <v>2.0</v>
      </c>
      <c r="R37" s="6" t="n">
        <v>2.0</v>
      </c>
      <c r="S37" s="6" t="n">
        <v>0.0</v>
      </c>
      <c r="T37" s="6" t="n">
        <v>0.0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1613.0</v>
      </c>
      <c r="E38" s="6" t="n">
        <f si="1" t="shared"/>
        <v>1237.0</v>
      </c>
      <c r="F38" s="6" t="n">
        <v>54.0</v>
      </c>
      <c r="G38" s="6" t="n">
        <v>1099.0</v>
      </c>
      <c r="H38" s="6" t="n">
        <v>68.0</v>
      </c>
      <c r="I38" s="6" t="n">
        <v>16.0</v>
      </c>
      <c r="J38" s="6" t="n">
        <v>0.0</v>
      </c>
      <c r="K38" s="6" t="n">
        <v>0.0</v>
      </c>
      <c r="L38" s="6" t="n">
        <v>0.0</v>
      </c>
      <c r="M38" s="6" t="n">
        <f si="2" t="shared"/>
        <v>376.0</v>
      </c>
      <c r="N38" s="6" t="n">
        <v>8.0</v>
      </c>
      <c r="O38" s="6" t="n">
        <v>349.0</v>
      </c>
      <c r="P38" s="6" t="n">
        <v>6.0</v>
      </c>
      <c r="Q38" s="6" t="n">
        <v>5.0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8.0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10708.0</v>
      </c>
      <c r="E39" s="6" t="n">
        <f si="1" t="shared"/>
        <v>9551.0</v>
      </c>
      <c r="F39" s="6" t="n">
        <f ref="F39" si="25" t="shared">F40-F27-F28-F29-F30-F31-F32-F33-F34-F35-F36-F37-F38</f>
        <v>594.0</v>
      </c>
      <c r="G39" s="6" t="n">
        <f ref="G39:L39" si="26" t="shared">G40-G27-G28-G29-G30-G31-G32-G33-G34-G35-G36-G37-G38</f>
        <v>8656.0</v>
      </c>
      <c r="H39" s="6" t="n">
        <f si="26" t="shared"/>
        <v>209.0</v>
      </c>
      <c r="I39" s="6" t="n">
        <f si="26" t="shared"/>
        <v>92.0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1157.0</v>
      </c>
      <c r="N39" s="6" t="n">
        <f ref="N39:V39" si="27" t="shared">N40-N27-N28-N29-N30-N31-N32-N33-N34-N35-N36-N37-N38</f>
        <v>95.0</v>
      </c>
      <c r="O39" s="6" t="n">
        <f si="27" t="shared"/>
        <v>767.0</v>
      </c>
      <c r="P39" s="6" t="n">
        <f si="27" t="shared"/>
        <v>201.0</v>
      </c>
      <c r="Q39" s="6" t="n">
        <f si="27" t="shared"/>
        <v>23.0</v>
      </c>
      <c r="R39" s="6" t="n">
        <f si="27" t="shared"/>
        <v>1.0</v>
      </c>
      <c r="S39" s="6" t="n">
        <f si="27" t="shared"/>
        <v>0.0</v>
      </c>
      <c r="T39" s="6" t="n">
        <f si="27" t="shared"/>
        <v>0.0</v>
      </c>
      <c r="U39" s="6" t="n">
        <f si="27" t="shared"/>
        <v>1.0</v>
      </c>
      <c r="V39" s="6" t="n">
        <f si="27" t="shared"/>
        <v>69.0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65297.0</v>
      </c>
      <c r="E40" s="6" t="n">
        <f si="1" t="shared"/>
        <v>55503.0</v>
      </c>
      <c r="F40" s="6" t="n">
        <v>3486.0</v>
      </c>
      <c r="G40" s="6" t="n">
        <v>50010.0</v>
      </c>
      <c r="H40" s="6" t="n">
        <v>1472.0</v>
      </c>
      <c r="I40" s="6" t="n">
        <v>522.0</v>
      </c>
      <c r="J40" s="6" t="n">
        <v>0.0</v>
      </c>
      <c r="K40" s="6" t="n">
        <v>0.0</v>
      </c>
      <c r="L40" s="6" t="n">
        <v>13.0</v>
      </c>
      <c r="M40" s="6" t="n">
        <f si="2" t="shared"/>
        <v>9794.0</v>
      </c>
      <c r="N40" s="6" t="n">
        <v>596.0</v>
      </c>
      <c r="O40" s="6" t="n">
        <v>8575.0</v>
      </c>
      <c r="P40" s="6" t="n">
        <v>354.0</v>
      </c>
      <c r="Q40" s="6" t="n">
        <v>117.0</v>
      </c>
      <c r="R40" s="6" t="n">
        <v>31.0</v>
      </c>
      <c r="S40" s="6" t="n">
        <v>0.0</v>
      </c>
      <c r="T40" s="6" t="n">
        <v>0.0</v>
      </c>
      <c r="U40" s="6" t="n">
        <v>1.0</v>
      </c>
      <c r="V40" s="6" t="n">
        <v>120.0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22639.0</v>
      </c>
      <c r="E41" s="6" t="n">
        <f si="1" t="shared"/>
        <v>21149.0</v>
      </c>
      <c r="F41" s="6" t="n">
        <v>1178.0</v>
      </c>
      <c r="G41" s="6" t="n">
        <v>19054.0</v>
      </c>
      <c r="H41" s="6" t="n">
        <v>646.0</v>
      </c>
      <c r="I41" s="6" t="n">
        <v>264.0</v>
      </c>
      <c r="J41" s="6" t="n">
        <v>0.0</v>
      </c>
      <c r="K41" s="6" t="n">
        <v>0.0</v>
      </c>
      <c r="L41" s="6" t="n">
        <v>7.0</v>
      </c>
      <c r="M41" s="6" t="n">
        <f si="2" t="shared"/>
        <v>1490.0</v>
      </c>
      <c r="N41" s="6" t="n">
        <v>320.0</v>
      </c>
      <c r="O41" s="6" t="n">
        <v>1040.0</v>
      </c>
      <c r="P41" s="6" t="n">
        <v>3.0</v>
      </c>
      <c r="Q41" s="6" t="n">
        <v>116.0</v>
      </c>
      <c r="R41" s="6" t="n">
        <v>3.0</v>
      </c>
      <c r="S41" s="6" t="n">
        <v>0.0</v>
      </c>
      <c r="T41" s="6" t="n">
        <v>0.0</v>
      </c>
      <c r="U41" s="6" t="n">
        <v>0.0</v>
      </c>
      <c r="V41" s="6" t="n">
        <v>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2882.0</v>
      </c>
      <c r="E42" s="6" t="n">
        <f si="1" t="shared"/>
        <v>2702.0</v>
      </c>
      <c r="F42" s="6" t="n">
        <v>164.0</v>
      </c>
      <c r="G42" s="6" t="n">
        <v>2426.0</v>
      </c>
      <c r="H42" s="6" t="n">
        <v>82.0</v>
      </c>
      <c r="I42" s="6" t="n">
        <v>30.0</v>
      </c>
      <c r="J42" s="6" t="n">
        <v>0.0</v>
      </c>
      <c r="K42" s="6" t="n">
        <v>0.0</v>
      </c>
      <c r="L42" s="6" t="n">
        <v>0.0</v>
      </c>
      <c r="M42" s="6" t="n">
        <f si="2" t="shared"/>
        <v>180.0</v>
      </c>
      <c r="N42" s="6" t="n">
        <v>25.0</v>
      </c>
      <c r="O42" s="6" t="n">
        <v>129.0</v>
      </c>
      <c r="P42" s="6" t="n">
        <v>0.0</v>
      </c>
      <c r="Q42" s="6" t="n">
        <v>23.0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383.0</v>
      </c>
      <c r="E43" s="6" t="n">
        <f si="1" t="shared"/>
        <v>380.0</v>
      </c>
      <c r="F43" s="6" t="n">
        <f ref="F43" si="28" t="shared">F44-F41-F42</f>
        <v>19.0</v>
      </c>
      <c r="G43" s="6" t="n">
        <f ref="G43:L43" si="29" t="shared">G44-G41-G42</f>
        <v>357.0</v>
      </c>
      <c r="H43" s="6" t="n">
        <f si="29" t="shared"/>
        <v>3.0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25904.0</v>
      </c>
      <c r="E44" s="6" t="n">
        <f si="1" t="shared"/>
        <v>24231.0</v>
      </c>
      <c r="F44" s="6" t="n">
        <v>1361.0</v>
      </c>
      <c r="G44" s="6" t="n">
        <v>21837.0</v>
      </c>
      <c r="H44" s="6" t="n">
        <v>731.0</v>
      </c>
      <c r="I44" s="6" t="n">
        <v>295.0</v>
      </c>
      <c r="J44" s="6" t="n">
        <v>0.0</v>
      </c>
      <c r="K44" s="6" t="n">
        <v>0.0</v>
      </c>
      <c r="L44" s="6" t="n">
        <v>7.0</v>
      </c>
      <c r="M44" s="6" t="n">
        <f si="2" t="shared"/>
        <v>1673.0</v>
      </c>
      <c r="N44" s="6" t="n">
        <v>348.0</v>
      </c>
      <c r="O44" s="6" t="n">
        <v>1169.0</v>
      </c>
      <c r="P44" s="6" t="n">
        <v>3.0</v>
      </c>
      <c r="Q44" s="6" t="n">
        <v>139.0</v>
      </c>
      <c r="R44" s="6" t="n">
        <v>3.0</v>
      </c>
      <c r="S44" s="6" t="n">
        <v>0.0</v>
      </c>
      <c r="T44" s="6" t="n">
        <v>0.0</v>
      </c>
      <c r="U44" s="6" t="n">
        <v>0.0</v>
      </c>
      <c r="V44" s="6" t="n">
        <v>11.0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967.0</v>
      </c>
      <c r="E45" s="6" t="n">
        <f si="1" t="shared"/>
        <v>903.0</v>
      </c>
      <c r="F45" s="6" t="n">
        <v>79.0</v>
      </c>
      <c r="G45" s="6" t="n">
        <v>806.0</v>
      </c>
      <c r="H45" s="6" t="n">
        <v>8.0</v>
      </c>
      <c r="I45" s="6" t="n">
        <v>10.0</v>
      </c>
      <c r="J45" s="6" t="n">
        <v>0.0</v>
      </c>
      <c r="K45" s="6" t="n">
        <v>0.0</v>
      </c>
      <c r="L45" s="6" t="n">
        <v>0.0</v>
      </c>
      <c r="M45" s="6" t="n">
        <f si="2" t="shared"/>
        <v>64.0</v>
      </c>
      <c r="N45" s="6" t="n">
        <v>12.0</v>
      </c>
      <c r="O45" s="6" t="n">
        <v>45.0</v>
      </c>
      <c r="P45" s="6" t="n">
        <v>2.0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1115.0</v>
      </c>
      <c r="E46" s="6" t="n">
        <f si="1" t="shared"/>
        <v>1099.0</v>
      </c>
      <c r="F46" s="6" t="n">
        <f ref="F46" si="31" t="shared">F47-F45</f>
        <v>70.0</v>
      </c>
      <c r="G46" s="6" t="n">
        <f ref="G46:L46" si="32" t="shared">G47-G45</f>
        <v>1002.0</v>
      </c>
      <c r="H46" s="6" t="n">
        <f si="32" t="shared"/>
        <v>13.0</v>
      </c>
      <c r="I46" s="6" t="n">
        <f si="32" t="shared"/>
        <v>14.0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16.0</v>
      </c>
      <c r="N46" s="6" t="n">
        <f ref="N46:V46" si="33" t="shared">N47-N45</f>
        <v>3.0</v>
      </c>
      <c r="O46" s="6" t="n">
        <f si="33" t="shared"/>
        <v>11.0</v>
      </c>
      <c r="P46" s="6" t="n">
        <f si="33" t="shared"/>
        <v>1.0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2082.0</v>
      </c>
      <c r="E47" s="6" t="n">
        <f si="1" t="shared"/>
        <v>2002.0</v>
      </c>
      <c r="F47" s="6" t="n">
        <v>149.0</v>
      </c>
      <c r="G47" s="6" t="n">
        <v>1808.0</v>
      </c>
      <c r="H47" s="6" t="n">
        <v>21.0</v>
      </c>
      <c r="I47" s="6" t="n">
        <v>24.0</v>
      </c>
      <c r="J47" s="6" t="n">
        <v>0.0</v>
      </c>
      <c r="K47" s="6" t="n">
        <v>0.0</v>
      </c>
      <c r="L47" s="6" t="n">
        <v>0.0</v>
      </c>
      <c r="M47" s="6" t="n">
        <f si="2" t="shared"/>
        <v>80.0</v>
      </c>
      <c r="N47" s="6" t="n">
        <v>15.0</v>
      </c>
      <c r="O47" s="6" t="n">
        <v>56.0</v>
      </c>
      <c r="P47" s="6" t="n">
        <v>3.0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908.0</v>
      </c>
      <c r="E48" s="6" t="n">
        <f si="1" t="shared"/>
        <v>796.0</v>
      </c>
      <c r="F48" s="6" t="n">
        <v>75.0</v>
      </c>
      <c r="G48" s="6" t="n">
        <v>647.0</v>
      </c>
      <c r="H48" s="6" t="n">
        <v>53.0</v>
      </c>
      <c r="I48" s="6" t="n">
        <v>20.0</v>
      </c>
      <c r="J48" s="6" t="n">
        <v>0.0</v>
      </c>
      <c r="K48" s="6" t="n">
        <v>0.0</v>
      </c>
      <c r="L48" s="6" t="n">
        <v>1.0</v>
      </c>
      <c r="M48" s="6" t="n">
        <f si="2" t="shared"/>
        <v>112.0</v>
      </c>
      <c r="N48" s="6" t="n">
        <v>49.0</v>
      </c>
      <c r="O48" s="6" t="n">
        <v>2.0</v>
      </c>
      <c r="P48" s="6" t="n">
        <v>0.0</v>
      </c>
      <c r="Q48" s="6" t="n">
        <v>10.0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51.0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1348983.0</v>
      </c>
      <c r="E49" s="6" t="n">
        <f si="1" t="shared"/>
        <v>1265868.0</v>
      </c>
      <c r="F49" s="6" t="n">
        <f>F48+F47+F44+F40+F26+F19</f>
        <v>119530.0</v>
      </c>
      <c r="G49" s="6" t="n">
        <f ref="G49:L49" si="34" t="shared">G48+G47+G44+G40+G26+G19</f>
        <v>1034281.0</v>
      </c>
      <c r="H49" s="6" t="n">
        <f si="34" t="shared"/>
        <v>68515.0</v>
      </c>
      <c r="I49" s="6" t="n">
        <f si="34" t="shared"/>
        <v>42471.0</v>
      </c>
      <c r="J49" s="6" t="n">
        <f si="34" t="shared"/>
        <v>827.0</v>
      </c>
      <c r="K49" s="6" t="n">
        <f si="34" t="shared"/>
        <v>0.0</v>
      </c>
      <c r="L49" s="6" t="n">
        <f si="34" t="shared"/>
        <v>244.0</v>
      </c>
      <c r="M49" s="6" t="n">
        <f si="2" t="shared"/>
        <v>83115.0</v>
      </c>
      <c r="N49" s="6" t="n">
        <f ref="N49" si="35" t="shared">N48+N47+N44+N40+N26+N19</f>
        <v>5202.0</v>
      </c>
      <c r="O49" s="6" t="n">
        <f ref="O49" si="36" t="shared">O48+O47+O44+O40+O26+O19</f>
        <v>38335.0</v>
      </c>
      <c r="P49" s="6" t="n">
        <f ref="P49" si="37" t="shared">P48+P47+P44+P40+P26+P19</f>
        <v>881.0</v>
      </c>
      <c r="Q49" s="6" t="n">
        <f ref="Q49" si="38" t="shared">Q48+Q47+Q44+Q40+Q26+Q19</f>
        <v>36878.0</v>
      </c>
      <c r="R49" s="6" t="n">
        <f ref="R49" si="39" t="shared">R48+R47+R44+R40+R26+R19</f>
        <v>708.0</v>
      </c>
      <c r="S49" s="6" t="n">
        <f ref="S49" si="40" t="shared">S48+S47+S44+S40+S26+S19</f>
        <v>3.0</v>
      </c>
      <c r="T49" s="6" t="n">
        <f ref="T49" si="41" t="shared">T48+T47+T44+T40+T26+T19</f>
        <v>46.0</v>
      </c>
      <c r="U49" s="6" t="n">
        <f ref="U49" si="42" t="shared">U48+U47+U44+U40+U26+U19</f>
        <v>90.0</v>
      </c>
      <c r="V49" s="6" t="n">
        <f ref="V49" si="43" t="shared">V48+V47+V44+V40+V26+V19</f>
        <v>972.0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