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<sst xmlns="http://schemas.openxmlformats.org/spreadsheetml/2006/main" count="118" uniqueCount="73">
  <si>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</si>
  <si>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</si>
  <si>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</si>
  <si>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</si>
  <si>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</si>
  <si>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</si>
  <si>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</si>
  <si>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</si>
  <si>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</si>
  <si>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</si>
  <si>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</si>
  <si>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</si>
  <si>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</si>
  <si>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</si>
  <si>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</si>
  <si>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</si>
  <si>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</si>
  <si>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</si>
  <si>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</si>
  <si>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</si>
  <si>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</si>
  <si>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</si>
  <si>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</si>
  <si>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</si>
  <si>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</si>
  <si>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</si>
  <si>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</si>
  <si>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</si>
  <si>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</si>
  <si>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</si>
  <si>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</si>
  <si>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</si>
  <si>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</si>
  <si>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</si>
  <si>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</si>
  <si>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</si>
  <si>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</si>
  <si>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</si>
  <si>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</si>
  <si>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</si>
  <si>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</si>
  <si>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</si>
  <si>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</si>
  <si>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</si>
  <si>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</si>
  <si>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</si>
  <si>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</si>
  <si>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</si>
  <si>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</si>
  <si>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</si>
  <si>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</si>
  <si>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</si>
  <si>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</si>
  <si>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</si>
  <si>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</si>
  <si>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</si>
  <si>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</si>
  <si>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</si>
  <si>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</si>
  <si>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</si>
  <si>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</si>
  <si>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</si>
  <si>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</si>
  <si>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</si>
  <si>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</si>
  <si>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</si>
  <si>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</si>
  <si>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</si>
  <si>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</si>
  <si>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</si>
  <si>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</si>
  <si>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115年1至2月來臺旅客人次～按停留夜數分
Table 1-8  Visitor Arrivals  by Length of Stay,
January-February,2026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</si>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</sst>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11600.0</v>
      </c>
      <c r="E3" s="4" t="n">
        <v>29563.0</v>
      </c>
      <c r="F3" s="4" t="n">
        <v>41651.0</v>
      </c>
      <c r="G3" s="4" t="n">
        <v>36987.0</v>
      </c>
      <c r="H3" s="4" t="n">
        <v>33230.0</v>
      </c>
      <c r="I3" s="4" t="n">
        <v>12338.0</v>
      </c>
      <c r="J3" s="4" t="n">
        <v>2996.0</v>
      </c>
      <c r="K3" s="4" t="n">
        <v>449.0</v>
      </c>
      <c r="L3" s="4" t="n">
        <v>279.0</v>
      </c>
      <c r="M3" s="4" t="n">
        <v>12626.0</v>
      </c>
      <c r="N3" s="11" t="n">
        <f>SUM(D3:M3)</f>
        <v>181719.0</v>
      </c>
      <c r="O3" s="4" t="n">
        <v>1431740.0</v>
      </c>
      <c r="P3" s="4" t="n">
        <v>762178.0</v>
      </c>
      <c r="Q3" s="11" t="n">
        <f>SUM(D3:L3)</f>
        <v>169093.0</v>
      </c>
      <c r="R3" s="6" t="n">
        <f ref="R3:R48" si="0" t="shared">IF(P3&lt;&gt;0,P3/SUM(D3:L3),0)</f>
        <v>4.507448563808082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17302.0</v>
      </c>
      <c r="E4" s="5" t="n">
        <v>10401.0</v>
      </c>
      <c r="F4" s="5" t="n">
        <v>6253.0</v>
      </c>
      <c r="G4" s="5" t="n">
        <v>6492.0</v>
      </c>
      <c r="H4" s="5" t="n">
        <v>14229.0</v>
      </c>
      <c r="I4" s="5" t="n">
        <v>15245.0</v>
      </c>
      <c r="J4" s="5" t="n">
        <v>5552.0</v>
      </c>
      <c r="K4" s="5" t="n">
        <v>2517.0</v>
      </c>
      <c r="L4" s="5" t="n">
        <v>2562.0</v>
      </c>
      <c r="M4" s="5" t="n">
        <v>33044.0</v>
      </c>
      <c r="N4" s="11" t="n">
        <f ref="N4:N14" si="1" t="shared">SUM(D4:M4)</f>
        <v>113597.0</v>
      </c>
      <c r="O4" s="5" t="n">
        <v>3178919.0</v>
      </c>
      <c r="P4" s="5" t="n">
        <v>765746.0</v>
      </c>
      <c r="Q4" s="11" t="n">
        <f ref="Q4:Q48" si="2" t="shared">SUM(D4:L4)</f>
        <v>80553.0</v>
      </c>
      <c r="R4" s="6" t="n">
        <f si="0" t="shared"/>
        <v>9.506113987064417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12867.0</v>
      </c>
      <c r="E5" s="5" t="n">
        <v>51909.0</v>
      </c>
      <c r="F5" s="5" t="n">
        <v>64167.0</v>
      </c>
      <c r="G5" s="5" t="n">
        <v>21679.0</v>
      </c>
      <c r="H5" s="5" t="n">
        <v>17365.0</v>
      </c>
      <c r="I5" s="5" t="n">
        <v>8995.0</v>
      </c>
      <c r="J5" s="5" t="n">
        <v>3547.0</v>
      </c>
      <c r="K5" s="5" t="n">
        <v>3970.0</v>
      </c>
      <c r="L5" s="5" t="n">
        <v>1661.0</v>
      </c>
      <c r="M5" s="5" t="n">
        <v>19095.0</v>
      </c>
      <c r="N5" s="11" t="n">
        <f si="1" t="shared"/>
        <v>205255.0</v>
      </c>
      <c r="O5" s="5" t="n">
        <v>1708135.0</v>
      </c>
      <c r="P5" s="5" t="n">
        <v>959961.0</v>
      </c>
      <c r="Q5" s="11" t="n">
        <f si="2" t="shared"/>
        <v>186160.0</v>
      </c>
      <c r="R5" s="6" t="n">
        <f si="0" t="shared"/>
        <v>5.156644821658788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4811.0</v>
      </c>
      <c r="E6" s="5" t="n">
        <v>22275.0</v>
      </c>
      <c r="F6" s="5" t="n">
        <v>120128.0</v>
      </c>
      <c r="G6" s="5" t="n">
        <v>39199.0</v>
      </c>
      <c r="H6" s="5" t="n">
        <v>19099.0</v>
      </c>
      <c r="I6" s="5" t="n">
        <v>5462.0</v>
      </c>
      <c r="J6" s="5" t="n">
        <v>2300.0</v>
      </c>
      <c r="K6" s="5" t="n">
        <v>1529.0</v>
      </c>
      <c r="L6" s="5" t="n">
        <v>835.0</v>
      </c>
      <c r="M6" s="5" t="n">
        <v>5218.0</v>
      </c>
      <c r="N6" s="11" t="n">
        <f si="1" t="shared"/>
        <v>220856.0</v>
      </c>
      <c r="O6" s="5" t="n">
        <v>1212288.0</v>
      </c>
      <c r="P6" s="5" t="n">
        <v>911151.0</v>
      </c>
      <c r="Q6" s="11" t="n">
        <f si="2" t="shared"/>
        <v>215638.0</v>
      </c>
      <c r="R6" s="6" t="n">
        <f si="0" t="shared"/>
        <v>4.225373078956399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364.0</v>
      </c>
      <c r="E7" s="5" t="n">
        <v>256.0</v>
      </c>
      <c r="F7" s="5" t="n">
        <v>397.0</v>
      </c>
      <c r="G7" s="5" t="n">
        <v>436.0</v>
      </c>
      <c r="H7" s="5" t="n">
        <v>957.0</v>
      </c>
      <c r="I7" s="5" t="n">
        <v>923.0</v>
      </c>
      <c r="J7" s="5" t="n">
        <v>548.0</v>
      </c>
      <c r="K7" s="5" t="n">
        <v>618.0</v>
      </c>
      <c r="L7" s="5" t="n">
        <v>379.0</v>
      </c>
      <c r="M7" s="5" t="n">
        <v>2730.0</v>
      </c>
      <c r="N7" s="11" t="n">
        <f si="1" t="shared"/>
        <v>7608.0</v>
      </c>
      <c r="O7" s="5" t="n">
        <v>748578.0</v>
      </c>
      <c r="P7" s="5" t="n">
        <v>88153.0</v>
      </c>
      <c r="Q7" s="11" t="n">
        <f si="2" t="shared"/>
        <v>4878.0</v>
      </c>
      <c r="R7" s="6" t="n">
        <f si="0" t="shared"/>
        <v>18.071545715457155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460.0</v>
      </c>
      <c r="E8" s="5" t="n">
        <v>466.0</v>
      </c>
      <c r="F8" s="5" t="n">
        <v>496.0</v>
      </c>
      <c r="G8" s="5" t="n">
        <v>426.0</v>
      </c>
      <c r="H8" s="5" t="n">
        <v>790.0</v>
      </c>
      <c r="I8" s="5" t="n">
        <v>1024.0</v>
      </c>
      <c r="J8" s="5" t="n">
        <v>571.0</v>
      </c>
      <c r="K8" s="5" t="n">
        <v>156.0</v>
      </c>
      <c r="L8" s="5" t="n">
        <v>69.0</v>
      </c>
      <c r="M8" s="5" t="n">
        <v>580.0</v>
      </c>
      <c r="N8" s="11" t="n">
        <f si="1" t="shared"/>
        <v>5038.0</v>
      </c>
      <c r="O8" s="5" t="n">
        <v>98257.0</v>
      </c>
      <c r="P8" s="5" t="n">
        <v>44878.0</v>
      </c>
      <c r="Q8" s="11" t="n">
        <f si="2" t="shared"/>
        <v>4458.0</v>
      </c>
      <c r="R8" s="6" t="n">
        <f si="0" t="shared"/>
        <v>10.066846119336025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2040.0</v>
      </c>
      <c r="E9" s="5" t="n">
        <v>2095.0</v>
      </c>
      <c r="F9" s="5" t="n">
        <v>4186.0</v>
      </c>
      <c r="G9" s="5" t="n">
        <v>7586.0</v>
      </c>
      <c r="H9" s="5" t="n">
        <v>19319.0</v>
      </c>
      <c r="I9" s="5" t="n">
        <v>10265.0</v>
      </c>
      <c r="J9" s="5" t="n">
        <v>3356.0</v>
      </c>
      <c r="K9" s="5" t="n">
        <v>2838.0</v>
      </c>
      <c r="L9" s="5" t="n">
        <v>1839.0</v>
      </c>
      <c r="M9" s="5" t="n">
        <v>12818.0</v>
      </c>
      <c r="N9" s="11" t="n">
        <f si="1" t="shared"/>
        <v>66342.0</v>
      </c>
      <c r="O9" s="5" t="n">
        <v>3412586.0</v>
      </c>
      <c r="P9" s="5" t="n">
        <v>605724.0</v>
      </c>
      <c r="Q9" s="11" t="n">
        <f si="2" t="shared"/>
        <v>53524.0</v>
      </c>
      <c r="R9" s="6" t="n">
        <f si="0" t="shared"/>
        <v>11.316867199760855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2034.0</v>
      </c>
      <c r="E10" s="5" t="n">
        <v>3863.0</v>
      </c>
      <c r="F10" s="5" t="n">
        <v>7176.0</v>
      </c>
      <c r="G10" s="5" t="n">
        <v>9860.0</v>
      </c>
      <c r="H10" s="5" t="n">
        <v>21954.0</v>
      </c>
      <c r="I10" s="5" t="n">
        <v>13748.0</v>
      </c>
      <c r="J10" s="5" t="n">
        <v>1904.0</v>
      </c>
      <c r="K10" s="5" t="n">
        <v>563.0</v>
      </c>
      <c r="L10" s="5" t="n">
        <v>208.0</v>
      </c>
      <c r="M10" s="5" t="n">
        <v>1779.0</v>
      </c>
      <c r="N10" s="11" t="n">
        <f si="1" t="shared"/>
        <v>63089.0</v>
      </c>
      <c r="O10" s="5" t="n">
        <v>530718.0</v>
      </c>
      <c r="P10" s="5" t="n">
        <v>416724.0</v>
      </c>
      <c r="Q10" s="11" t="n">
        <f si="2" t="shared"/>
        <v>61310.0</v>
      </c>
      <c r="R10" s="6" t="n">
        <f si="0" t="shared"/>
        <v>6.796998858261295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2148.0</v>
      </c>
      <c r="E11" s="5" t="n">
        <v>722.0</v>
      </c>
      <c r="F11" s="5" t="n">
        <v>1115.0</v>
      </c>
      <c r="G11" s="5" t="n">
        <v>1232.0</v>
      </c>
      <c r="H11" s="5" t="n">
        <v>4558.0</v>
      </c>
      <c r="I11" s="5" t="n">
        <v>5429.0</v>
      </c>
      <c r="J11" s="5" t="n">
        <v>1141.0</v>
      </c>
      <c r="K11" s="5" t="n">
        <v>1142.0</v>
      </c>
      <c r="L11" s="5" t="n">
        <v>738.0</v>
      </c>
      <c r="M11" s="5" t="n">
        <v>18373.0</v>
      </c>
      <c r="N11" s="11" t="n">
        <f si="1" t="shared"/>
        <v>36598.0</v>
      </c>
      <c r="O11" s="5" t="n">
        <v>1.4385334E7</v>
      </c>
      <c r="P11" s="5" t="n">
        <v>229300.0</v>
      </c>
      <c r="Q11" s="11" t="n">
        <f si="2" t="shared"/>
        <v>18225.0</v>
      </c>
      <c r="R11" s="6" t="n">
        <f si="0" t="shared"/>
        <v>12.58161865569273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2132.0</v>
      </c>
      <c r="E12" s="5" t="n">
        <v>4461.0</v>
      </c>
      <c r="F12" s="5" t="n">
        <v>18388.0</v>
      </c>
      <c r="G12" s="5" t="n">
        <v>25641.0</v>
      </c>
      <c r="H12" s="5" t="n">
        <v>31407.0</v>
      </c>
      <c r="I12" s="5" t="n">
        <v>18167.0</v>
      </c>
      <c r="J12" s="5" t="n">
        <v>798.0</v>
      </c>
      <c r="K12" s="5" t="n">
        <v>1146.0</v>
      </c>
      <c r="L12" s="5" t="n">
        <v>698.0</v>
      </c>
      <c r="M12" s="5" t="n">
        <v>22056.0</v>
      </c>
      <c r="N12" s="11" t="n">
        <f si="1" t="shared"/>
        <v>124894.0</v>
      </c>
      <c r="O12" s="5" t="n">
        <v>1.1680562E7</v>
      </c>
      <c r="P12" s="5" t="n">
        <v>670865.0</v>
      </c>
      <c r="Q12" s="11" t="n">
        <f si="2" t="shared"/>
        <v>102838.0</v>
      </c>
      <c r="R12" s="6" t="n">
        <f si="0" t="shared"/>
        <v>6.523512709309788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1811.0</v>
      </c>
      <c r="E13" s="5" t="n">
        <v>5284.0</v>
      </c>
      <c r="F13" s="5" t="n">
        <v>11448.0</v>
      </c>
      <c r="G13" s="5" t="n">
        <v>7764.0</v>
      </c>
      <c r="H13" s="5" t="n">
        <v>7101.0</v>
      </c>
      <c r="I13" s="5" t="n">
        <v>19131.0</v>
      </c>
      <c r="J13" s="5" t="n">
        <v>605.0</v>
      </c>
      <c r="K13" s="5" t="n">
        <v>817.0</v>
      </c>
      <c r="L13" s="5" t="n">
        <v>621.0</v>
      </c>
      <c r="M13" s="5" t="n">
        <v>10263.0</v>
      </c>
      <c r="N13" s="11" t="n">
        <f si="1" t="shared"/>
        <v>64845.0</v>
      </c>
      <c r="O13" s="5" t="n">
        <v>6267173.0</v>
      </c>
      <c r="P13" s="5" t="n">
        <v>450500.0</v>
      </c>
      <c r="Q13" s="11" t="n">
        <f si="2" t="shared"/>
        <v>54582.0</v>
      </c>
      <c r="R13" s="6" t="n">
        <f si="0" t="shared"/>
        <v>8.253636730057528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1195.0</v>
      </c>
      <c r="E14" s="5" t="n">
        <v>2681.0</v>
      </c>
      <c r="F14" s="5" t="n">
        <v>5377.0</v>
      </c>
      <c r="G14" s="5" t="n">
        <v>7290.0</v>
      </c>
      <c r="H14" s="5" t="n">
        <v>4848.0</v>
      </c>
      <c r="I14" s="5" t="n">
        <v>4791.0</v>
      </c>
      <c r="J14" s="5" t="n">
        <v>2076.0</v>
      </c>
      <c r="K14" s="5" t="n">
        <v>3218.0</v>
      </c>
      <c r="L14" s="5" t="n">
        <v>3582.0</v>
      </c>
      <c r="M14" s="5" t="n">
        <v>65960.0</v>
      </c>
      <c r="N14" s="11" t="n">
        <f si="1" t="shared"/>
        <v>101018.0</v>
      </c>
      <c r="O14" s="5" t="n">
        <v>3.5820047E7</v>
      </c>
      <c r="P14" s="5" t="n">
        <v>600793.0</v>
      </c>
      <c r="Q14" s="11" t="n">
        <f si="2" t="shared"/>
        <v>35058.0</v>
      </c>
      <c r="R14" s="6" t="n">
        <f si="0" t="shared"/>
        <v>17.137115636944493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134.0</v>
      </c>
      <c r="E15" s="5" t="n">
        <f ref="E15:M15" si="3" t="shared">E16-E9-E10-E11-E12-E13-E14</f>
        <v>147.0</v>
      </c>
      <c r="F15" s="5" t="n">
        <f si="3" t="shared"/>
        <v>303.0</v>
      </c>
      <c r="G15" s="5" t="n">
        <f si="3" t="shared"/>
        <v>608.0</v>
      </c>
      <c r="H15" s="5" t="n">
        <f si="3" t="shared"/>
        <v>870.0</v>
      </c>
      <c r="I15" s="5" t="n">
        <f si="3" t="shared"/>
        <v>931.0</v>
      </c>
      <c r="J15" s="5" t="n">
        <f si="3" t="shared"/>
        <v>290.0</v>
      </c>
      <c r="K15" s="5" t="n">
        <f si="3" t="shared"/>
        <v>182.0</v>
      </c>
      <c r="L15" s="5" t="n">
        <f si="3" t="shared"/>
        <v>148.0</v>
      </c>
      <c r="M15" s="5" t="n">
        <f si="3" t="shared"/>
        <v>1349.0</v>
      </c>
      <c r="N15" s="5" t="n">
        <f ref="N15" si="4" t="shared">N16-N9-N10-N11-N12-N13-N14</f>
        <v>4962.0</v>
      </c>
      <c r="O15" s="5" t="n">
        <f>O16-O9-O10-O11-O12-O13-O14</f>
        <v>532633.0</v>
      </c>
      <c r="P15" s="5" t="n">
        <f>P16-P9-P10-P11-P12-P13-P14</f>
        <v>46449.0</v>
      </c>
      <c r="Q15" s="11" t="n">
        <f si="2" t="shared"/>
        <v>3613.0</v>
      </c>
      <c r="R15" s="6" t="n">
        <f si="0" t="shared"/>
        <v>12.856075283697757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11494.0</v>
      </c>
      <c r="E16" s="5" t="n">
        <v>19253.0</v>
      </c>
      <c r="F16" s="5" t="n">
        <v>47993.0</v>
      </c>
      <c r="G16" s="5" t="n">
        <v>59981.0</v>
      </c>
      <c r="H16" s="5" t="n">
        <v>90057.0</v>
      </c>
      <c r="I16" s="5" t="n">
        <v>72462.0</v>
      </c>
      <c r="J16" s="5" t="n">
        <v>10170.0</v>
      </c>
      <c r="K16" s="5" t="n">
        <v>9906.0</v>
      </c>
      <c r="L16" s="5" t="n">
        <v>7834.0</v>
      </c>
      <c r="M16" s="5" t="n">
        <v>132598.0</v>
      </c>
      <c r="N16" s="11" t="n">
        <f ref="N16:N48" si="5" t="shared">SUM(D16:M16)</f>
        <v>461748.0</v>
      </c>
      <c r="O16" s="5" t="n">
        <v>7.2629053E7</v>
      </c>
      <c r="P16" s="5" t="n">
        <v>3020355.0</v>
      </c>
      <c r="Q16" s="11" t="n">
        <f si="2" t="shared"/>
        <v>329150.0</v>
      </c>
      <c r="R16" s="6" t="n">
        <f si="0" t="shared"/>
        <v>9.176226644387057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202.0</v>
      </c>
      <c r="E17" s="5" t="n">
        <f ref="E17:M17" si="6" t="shared">E18-E16-E3-E4-E5-E6-E7-E8</f>
        <v>242.0</v>
      </c>
      <c r="F17" s="5" t="n">
        <f si="6" t="shared"/>
        <v>417.0</v>
      </c>
      <c r="G17" s="5" t="n">
        <f si="6" t="shared"/>
        <v>264.0</v>
      </c>
      <c r="H17" s="5" t="n">
        <f si="6" t="shared"/>
        <v>509.0</v>
      </c>
      <c r="I17" s="5" t="n">
        <f si="6" t="shared"/>
        <v>556.0</v>
      </c>
      <c r="J17" s="5" t="n">
        <f si="6" t="shared"/>
        <v>378.0</v>
      </c>
      <c r="K17" s="5" t="n">
        <f si="6" t="shared"/>
        <v>378.0</v>
      </c>
      <c r="L17" s="5" t="n">
        <f si="6" t="shared"/>
        <v>241.0</v>
      </c>
      <c r="M17" s="5" t="n">
        <f si="6" t="shared"/>
        <v>1302.0</v>
      </c>
      <c r="N17" s="11" t="n">
        <f si="5" t="shared"/>
        <v>4489.0</v>
      </c>
      <c r="O17" s="5" t="n">
        <f>O18-O16-O3-O4-O5-O6-O7-O8</f>
        <v>423403.0</v>
      </c>
      <c r="P17" s="5" t="n">
        <f>P18-P16-P3-P4-P5-P6-P7-P8</f>
        <v>56926.0</v>
      </c>
      <c r="Q17" s="11" t="n">
        <f si="2" t="shared"/>
        <v>3187.0</v>
      </c>
      <c r="R17" s="6" t="n">
        <f si="0" t="shared"/>
        <v>17.861939127706307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59100.0</v>
      </c>
      <c r="E18" s="5" t="n">
        <v>134365.0</v>
      </c>
      <c r="F18" s="5" t="n">
        <v>281502.0</v>
      </c>
      <c r="G18" s="5" t="n">
        <v>165464.0</v>
      </c>
      <c r="H18" s="5" t="n">
        <v>176236.0</v>
      </c>
      <c r="I18" s="5" t="n">
        <v>117005.0</v>
      </c>
      <c r="J18" s="5" t="n">
        <v>26062.0</v>
      </c>
      <c r="K18" s="5" t="n">
        <v>19523.0</v>
      </c>
      <c r="L18" s="5" t="n">
        <v>13860.0</v>
      </c>
      <c r="M18" s="5" t="n">
        <v>207193.0</v>
      </c>
      <c r="N18" s="11" t="n">
        <f si="5" t="shared"/>
        <v>1200310.0</v>
      </c>
      <c r="O18" s="5" t="n">
        <v>8.1430373E7</v>
      </c>
      <c r="P18" s="5" t="n">
        <v>6609348.0</v>
      </c>
      <c r="Q18" s="11" t="n">
        <f si="2" t="shared"/>
        <v>993117.0</v>
      </c>
      <c r="R18" s="6" t="n">
        <f si="0" t="shared"/>
        <v>6.655155434858129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1753.0</v>
      </c>
      <c r="E19" s="5" t="n">
        <v>1351.0</v>
      </c>
      <c r="F19" s="5" t="n">
        <v>1897.0</v>
      </c>
      <c r="G19" s="5" t="n">
        <v>1732.0</v>
      </c>
      <c r="H19" s="5" t="n">
        <v>3121.0</v>
      </c>
      <c r="I19" s="5" t="n">
        <v>3715.0</v>
      </c>
      <c r="J19" s="5" t="n">
        <v>1649.0</v>
      </c>
      <c r="K19" s="5" t="n">
        <v>701.0</v>
      </c>
      <c r="L19" s="5" t="n">
        <v>315.0</v>
      </c>
      <c r="M19" s="5" t="n">
        <v>3500.0</v>
      </c>
      <c r="N19" s="11" t="n">
        <f si="5" t="shared"/>
        <v>19734.0</v>
      </c>
      <c r="O19" s="5" t="n">
        <v>308353.0</v>
      </c>
      <c r="P19" s="5" t="n">
        <v>164502.0</v>
      </c>
      <c r="Q19" s="11" t="n">
        <f si="2" t="shared"/>
        <v>16234.0</v>
      </c>
      <c r="R19" s="6" t="n">
        <f si="0" t="shared"/>
        <v>10.133177282247136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10985.0</v>
      </c>
      <c r="E20" s="5" t="n">
        <v>8133.0</v>
      </c>
      <c r="F20" s="5" t="n">
        <v>10859.0</v>
      </c>
      <c r="G20" s="5" t="n">
        <v>10235.0</v>
      </c>
      <c r="H20" s="5" t="n">
        <v>22622.0</v>
      </c>
      <c r="I20" s="5" t="n">
        <v>27488.0</v>
      </c>
      <c r="J20" s="5" t="n">
        <v>8956.0</v>
      </c>
      <c r="K20" s="5" t="n">
        <v>3534.0</v>
      </c>
      <c r="L20" s="5" t="n">
        <v>1623.0</v>
      </c>
      <c r="M20" s="5" t="n">
        <v>15470.0</v>
      </c>
      <c r="N20" s="11" t="n">
        <f si="5" t="shared"/>
        <v>119905.0</v>
      </c>
      <c r="O20" s="5" t="n">
        <v>1616564.0</v>
      </c>
      <c r="P20" s="5" t="n">
        <v>993697.0</v>
      </c>
      <c r="Q20" s="11" t="n">
        <f si="2" t="shared"/>
        <v>104435.0</v>
      </c>
      <c r="R20" s="6" t="n">
        <f si="0" t="shared"/>
        <v>9.514980609948772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153.0</v>
      </c>
      <c r="E21" s="5" t="n">
        <v>127.0</v>
      </c>
      <c r="F21" s="5" t="n">
        <v>165.0</v>
      </c>
      <c r="G21" s="5" t="n">
        <v>82.0</v>
      </c>
      <c r="H21" s="5" t="n">
        <v>176.0</v>
      </c>
      <c r="I21" s="5" t="n">
        <v>136.0</v>
      </c>
      <c r="J21" s="5" t="n">
        <v>51.0</v>
      </c>
      <c r="K21" s="5" t="n">
        <v>37.0</v>
      </c>
      <c r="L21" s="5" t="n">
        <v>16.0</v>
      </c>
      <c r="M21" s="5" t="n">
        <v>213.0</v>
      </c>
      <c r="N21" s="11" t="n">
        <f si="5" t="shared"/>
        <v>1156.0</v>
      </c>
      <c r="O21" s="5" t="n">
        <v>28758.0</v>
      </c>
      <c r="P21" s="5" t="n">
        <v>7554.0</v>
      </c>
      <c r="Q21" s="11" t="n">
        <f si="2" t="shared"/>
        <v>943.0</v>
      </c>
      <c r="R21" s="6" t="n">
        <f si="0" t="shared"/>
        <v>8.010604453870625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96.0</v>
      </c>
      <c r="E22" s="5" t="n">
        <v>112.0</v>
      </c>
      <c r="F22" s="5" t="n">
        <v>101.0</v>
      </c>
      <c r="G22" s="5" t="n">
        <v>94.0</v>
      </c>
      <c r="H22" s="5" t="n">
        <v>175.0</v>
      </c>
      <c r="I22" s="5" t="n">
        <v>211.0</v>
      </c>
      <c r="J22" s="5" t="n">
        <v>163.0</v>
      </c>
      <c r="K22" s="5" t="n">
        <v>77.0</v>
      </c>
      <c r="L22" s="5" t="n">
        <v>24.0</v>
      </c>
      <c r="M22" s="5" t="n">
        <v>182.0</v>
      </c>
      <c r="N22" s="11" t="n">
        <f si="5" t="shared"/>
        <v>1235.0</v>
      </c>
      <c r="O22" s="5" t="n">
        <v>29712.0</v>
      </c>
      <c r="P22" s="5" t="n">
        <v>12806.0</v>
      </c>
      <c r="Q22" s="11" t="n">
        <f si="2" t="shared"/>
        <v>1053.0</v>
      </c>
      <c r="R22" s="6" t="n">
        <f si="0" t="shared"/>
        <v>12.161443494776828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14.0</v>
      </c>
      <c r="E23" s="5" t="n">
        <v>19.0</v>
      </c>
      <c r="F23" s="5" t="n">
        <v>27.0</v>
      </c>
      <c r="G23" s="5" t="n">
        <v>29.0</v>
      </c>
      <c r="H23" s="5" t="n">
        <v>34.0</v>
      </c>
      <c r="I23" s="5" t="n">
        <v>38.0</v>
      </c>
      <c r="J23" s="5" t="n">
        <v>45.0</v>
      </c>
      <c r="K23" s="5" t="n">
        <v>30.0</v>
      </c>
      <c r="L23" s="5" t="n">
        <v>12.0</v>
      </c>
      <c r="M23" s="5" t="n">
        <v>53.0</v>
      </c>
      <c r="N23" s="11" t="n">
        <f si="5" t="shared"/>
        <v>301.0</v>
      </c>
      <c r="O23" s="5" t="n">
        <v>11688.0</v>
      </c>
      <c r="P23" s="5" t="n">
        <v>3830.0</v>
      </c>
      <c r="Q23" s="11" t="n">
        <f si="2" t="shared"/>
        <v>248.0</v>
      </c>
      <c r="R23" s="6" t="n">
        <f si="0" t="shared"/>
        <v>15.443548387096774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137.0</v>
      </c>
      <c r="E24" s="5" t="n">
        <f ref="E24:M24" si="7" t="shared">E25-E19-E20-E21-E22-E23</f>
        <v>141.0</v>
      </c>
      <c r="F24" s="5" t="n">
        <f si="7" t="shared"/>
        <v>182.0</v>
      </c>
      <c r="G24" s="5" t="n">
        <f si="7" t="shared"/>
        <v>114.0</v>
      </c>
      <c r="H24" s="5" t="n">
        <f si="7" t="shared"/>
        <v>226.0</v>
      </c>
      <c r="I24" s="5" t="n">
        <f si="7" t="shared"/>
        <v>246.0</v>
      </c>
      <c r="J24" s="5" t="n">
        <f si="7" t="shared"/>
        <v>217.0</v>
      </c>
      <c r="K24" s="5" t="n">
        <f si="7" t="shared"/>
        <v>159.0</v>
      </c>
      <c r="L24" s="5" t="n">
        <f si="7" t="shared"/>
        <v>122.0</v>
      </c>
      <c r="M24" s="5" t="n">
        <f si="7" t="shared"/>
        <v>927.0</v>
      </c>
      <c r="N24" s="11" t="n">
        <f si="5" t="shared"/>
        <v>2471.0</v>
      </c>
      <c r="O24" s="5" t="n">
        <f>O25-O19-O20-O21-O22-O23</f>
        <v>261867.0</v>
      </c>
      <c r="P24" s="5" t="n">
        <f>P25-P19-P20-P21-P22-P23</f>
        <v>26533.0</v>
      </c>
      <c r="Q24" s="11" t="n">
        <f si="2" t="shared"/>
        <v>1544.0</v>
      </c>
      <c r="R24" s="6" t="n">
        <f si="0" t="shared"/>
        <v>17.184585492227978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13138.0</v>
      </c>
      <c r="E25" s="5" t="n">
        <v>9883.0</v>
      </c>
      <c r="F25" s="5" t="n">
        <v>13231.0</v>
      </c>
      <c r="G25" s="5" t="n">
        <v>12286.0</v>
      </c>
      <c r="H25" s="5" t="n">
        <v>26354.0</v>
      </c>
      <c r="I25" s="5" t="n">
        <v>31834.0</v>
      </c>
      <c r="J25" s="5" t="n">
        <v>11081.0</v>
      </c>
      <c r="K25" s="5" t="n">
        <v>4538.0</v>
      </c>
      <c r="L25" s="5" t="n">
        <v>2112.0</v>
      </c>
      <c r="M25" s="5" t="n">
        <v>20345.0</v>
      </c>
      <c r="N25" s="11" t="n">
        <f si="5" t="shared"/>
        <v>144802.0</v>
      </c>
      <c r="O25" s="5" t="n">
        <v>2256942.0</v>
      </c>
      <c r="P25" s="5" t="n">
        <v>1208922.0</v>
      </c>
      <c r="Q25" s="11" t="n">
        <f si="2" t="shared"/>
        <v>124457.0</v>
      </c>
      <c r="R25" s="6" t="n">
        <f si="0" t="shared"/>
        <v>9.71357175570679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97.0</v>
      </c>
      <c r="E26" s="5" t="n">
        <v>60.0</v>
      </c>
      <c r="F26" s="5" t="n">
        <v>56.0</v>
      </c>
      <c r="G26" s="5" t="n">
        <v>98.0</v>
      </c>
      <c r="H26" s="5" t="n">
        <v>195.0</v>
      </c>
      <c r="I26" s="5" t="n">
        <v>381.0</v>
      </c>
      <c r="J26" s="5" t="n">
        <v>168.0</v>
      </c>
      <c r="K26" s="5" t="n">
        <v>135.0</v>
      </c>
      <c r="L26" s="5" t="n">
        <v>36.0</v>
      </c>
      <c r="M26" s="5" t="n">
        <v>212.0</v>
      </c>
      <c r="N26" s="11" t="n">
        <f si="5" t="shared"/>
        <v>1438.0</v>
      </c>
      <c r="O26" s="5" t="n">
        <v>31648.0</v>
      </c>
      <c r="P26" s="5" t="n">
        <v>18470.0</v>
      </c>
      <c r="Q26" s="11" t="n">
        <f si="2" t="shared"/>
        <v>1226.0</v>
      </c>
      <c r="R26" s="6" t="n">
        <f si="0" t="shared"/>
        <v>15.065252854812398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377.0</v>
      </c>
      <c r="E27" s="5" t="n">
        <v>404.0</v>
      </c>
      <c r="F27" s="5" t="n">
        <v>482.0</v>
      </c>
      <c r="G27" s="5" t="n">
        <v>445.0</v>
      </c>
      <c r="H27" s="5" t="n">
        <v>1087.0</v>
      </c>
      <c r="I27" s="5" t="n">
        <v>2156.0</v>
      </c>
      <c r="J27" s="5" t="n">
        <v>966.0</v>
      </c>
      <c r="K27" s="5" t="n">
        <v>519.0</v>
      </c>
      <c r="L27" s="5" t="n">
        <v>234.0</v>
      </c>
      <c r="M27" s="5" t="n">
        <v>2132.0</v>
      </c>
      <c r="N27" s="11" t="n">
        <f si="5" t="shared"/>
        <v>8802.0</v>
      </c>
      <c r="O27" s="5" t="n">
        <v>185374.0</v>
      </c>
      <c r="P27" s="5" t="n">
        <v>95692.0</v>
      </c>
      <c r="Q27" s="11" t="n">
        <f si="2" t="shared"/>
        <v>6670.0</v>
      </c>
      <c r="R27" s="6" t="n">
        <f si="0" t="shared"/>
        <v>14.346626686656672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561.0</v>
      </c>
      <c r="E28" s="5" t="n">
        <v>2521.0</v>
      </c>
      <c r="F28" s="5" t="n">
        <v>829.0</v>
      </c>
      <c r="G28" s="5" t="n">
        <v>728.0</v>
      </c>
      <c r="H28" s="5" t="n">
        <v>1725.0</v>
      </c>
      <c r="I28" s="5" t="n">
        <v>2642.0</v>
      </c>
      <c r="J28" s="5" t="n">
        <v>1280.0</v>
      </c>
      <c r="K28" s="5" t="n">
        <v>582.0</v>
      </c>
      <c r="L28" s="5" t="n">
        <v>243.0</v>
      </c>
      <c r="M28" s="5" t="n">
        <v>1994.0</v>
      </c>
      <c r="N28" s="11" t="n">
        <f si="5" t="shared"/>
        <v>13105.0</v>
      </c>
      <c r="O28" s="5" t="n">
        <v>176940.0</v>
      </c>
      <c r="P28" s="5" t="n">
        <v>120680.0</v>
      </c>
      <c r="Q28" s="11" t="n">
        <f si="2" t="shared"/>
        <v>11111.0</v>
      </c>
      <c r="R28" s="6" t="n">
        <f si="0" t="shared"/>
        <v>10.86130861308613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188.0</v>
      </c>
      <c r="E29" s="5" t="n">
        <v>260.0</v>
      </c>
      <c r="F29" s="5" t="n">
        <v>316.0</v>
      </c>
      <c r="G29" s="5" t="n">
        <v>262.0</v>
      </c>
      <c r="H29" s="5" t="n">
        <v>536.0</v>
      </c>
      <c r="I29" s="5" t="n">
        <v>769.0</v>
      </c>
      <c r="J29" s="5" t="n">
        <v>272.0</v>
      </c>
      <c r="K29" s="5" t="n">
        <v>143.0</v>
      </c>
      <c r="L29" s="5" t="n">
        <v>61.0</v>
      </c>
      <c r="M29" s="5" t="n">
        <v>1525.0</v>
      </c>
      <c r="N29" s="11" t="n">
        <f si="5" t="shared"/>
        <v>4332.0</v>
      </c>
      <c r="O29" s="5" t="n">
        <v>59920.0</v>
      </c>
      <c r="P29" s="5" t="n">
        <v>30407.0</v>
      </c>
      <c r="Q29" s="11" t="n">
        <f si="2" t="shared"/>
        <v>2807.0</v>
      </c>
      <c r="R29" s="6" t="n">
        <f si="0" t="shared"/>
        <v>10.832561453509085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313.0</v>
      </c>
      <c r="E30" s="5" t="n">
        <v>241.0</v>
      </c>
      <c r="F30" s="5" t="n">
        <v>305.0</v>
      </c>
      <c r="G30" s="5" t="n">
        <v>264.0</v>
      </c>
      <c r="H30" s="5" t="n">
        <v>747.0</v>
      </c>
      <c r="I30" s="5" t="n">
        <v>1123.0</v>
      </c>
      <c r="J30" s="5" t="n">
        <v>604.0</v>
      </c>
      <c r="K30" s="5" t="n">
        <v>216.0</v>
      </c>
      <c r="L30" s="5" t="n">
        <v>76.0</v>
      </c>
      <c r="M30" s="5" t="n">
        <v>403.0</v>
      </c>
      <c r="N30" s="11" t="n">
        <f si="5" t="shared"/>
        <v>4292.0</v>
      </c>
      <c r="O30" s="5" t="n">
        <v>61214.0</v>
      </c>
      <c r="P30" s="5" t="n">
        <v>47436.0</v>
      </c>
      <c r="Q30" s="11" t="n">
        <f si="2" t="shared"/>
        <v>3889.0</v>
      </c>
      <c r="R30" s="6" t="n">
        <f si="0" t="shared"/>
        <v>12.197480071997942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184.0</v>
      </c>
      <c r="E31" s="5" t="n">
        <v>206.0</v>
      </c>
      <c r="F31" s="5" t="n">
        <v>183.0</v>
      </c>
      <c r="G31" s="5" t="n">
        <v>154.0</v>
      </c>
      <c r="H31" s="5" t="n">
        <v>428.0</v>
      </c>
      <c r="I31" s="5" t="n">
        <v>691.0</v>
      </c>
      <c r="J31" s="5" t="n">
        <v>287.0</v>
      </c>
      <c r="K31" s="5" t="n">
        <v>88.0</v>
      </c>
      <c r="L31" s="5" t="n">
        <v>28.0</v>
      </c>
      <c r="M31" s="5" t="n">
        <v>495.0</v>
      </c>
      <c r="N31" s="11" t="n">
        <f si="5" t="shared"/>
        <v>2744.0</v>
      </c>
      <c r="O31" s="5" t="n">
        <v>39072.0</v>
      </c>
      <c r="P31" s="5" t="n">
        <v>23708.0</v>
      </c>
      <c r="Q31" s="11" t="n">
        <f si="2" t="shared"/>
        <v>2249.0</v>
      </c>
      <c r="R31" s="6" t="n">
        <f si="0" t="shared"/>
        <v>10.541574032903513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150.0</v>
      </c>
      <c r="E32" s="5" t="n">
        <v>150.0</v>
      </c>
      <c r="F32" s="5" t="n">
        <v>157.0</v>
      </c>
      <c r="G32" s="5" t="n">
        <v>138.0</v>
      </c>
      <c r="H32" s="5" t="n">
        <v>412.0</v>
      </c>
      <c r="I32" s="5" t="n">
        <v>573.0</v>
      </c>
      <c r="J32" s="5" t="n">
        <v>232.0</v>
      </c>
      <c r="K32" s="5" t="n">
        <v>118.0</v>
      </c>
      <c r="L32" s="5" t="n">
        <v>44.0</v>
      </c>
      <c r="M32" s="5" t="n">
        <v>559.0</v>
      </c>
      <c r="N32" s="11" t="n">
        <f si="5" t="shared"/>
        <v>2533.0</v>
      </c>
      <c r="O32" s="5" t="n">
        <v>41715.0</v>
      </c>
      <c r="P32" s="5" t="n">
        <v>23501.0</v>
      </c>
      <c r="Q32" s="11" t="n">
        <f si="2" t="shared"/>
        <v>1974.0</v>
      </c>
      <c r="R32" s="6" t="n">
        <f si="0" t="shared"/>
        <v>11.905268490374873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1002.0</v>
      </c>
      <c r="E33" s="5" t="n">
        <v>966.0</v>
      </c>
      <c r="F33" s="5" t="n">
        <v>1055.0</v>
      </c>
      <c r="G33" s="5" t="n">
        <v>928.0</v>
      </c>
      <c r="H33" s="5" t="n">
        <v>1788.0</v>
      </c>
      <c r="I33" s="5" t="n">
        <v>2183.0</v>
      </c>
      <c r="J33" s="5" t="n">
        <v>1143.0</v>
      </c>
      <c r="K33" s="5" t="n">
        <v>661.0</v>
      </c>
      <c r="L33" s="5" t="n">
        <v>262.0</v>
      </c>
      <c r="M33" s="5" t="n">
        <v>1762.0</v>
      </c>
      <c r="N33" s="11" t="n">
        <f si="5" t="shared"/>
        <v>11750.0</v>
      </c>
      <c r="O33" s="5" t="n">
        <v>263311.0</v>
      </c>
      <c r="P33" s="5" t="n">
        <v>117264.0</v>
      </c>
      <c r="Q33" s="11" t="n">
        <f si="2" t="shared"/>
        <v>9988.0</v>
      </c>
      <c r="R33" s="6" t="n">
        <f si="0" t="shared"/>
        <v>11.740488586303565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133.0</v>
      </c>
      <c r="E34" s="5" t="n">
        <v>131.0</v>
      </c>
      <c r="F34" s="5" t="n">
        <v>142.0</v>
      </c>
      <c r="G34" s="5" t="n">
        <v>101.0</v>
      </c>
      <c r="H34" s="5" t="n">
        <v>299.0</v>
      </c>
      <c r="I34" s="5" t="n">
        <v>397.0</v>
      </c>
      <c r="J34" s="5" t="n">
        <v>188.0</v>
      </c>
      <c r="K34" s="5" t="n">
        <v>69.0</v>
      </c>
      <c r="L34" s="5" t="n">
        <v>30.0</v>
      </c>
      <c r="M34" s="5" t="n">
        <v>451.0</v>
      </c>
      <c r="N34" s="11" t="n">
        <f si="5" t="shared"/>
        <v>1941.0</v>
      </c>
      <c r="O34" s="5" t="n">
        <v>22729.0</v>
      </c>
      <c r="P34" s="5" t="n">
        <v>16359.0</v>
      </c>
      <c r="Q34" s="11" t="n">
        <f si="2" t="shared"/>
        <v>1490.0</v>
      </c>
      <c r="R34" s="6" t="n">
        <f si="0" t="shared"/>
        <v>10.979194630872483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56.0</v>
      </c>
      <c r="E35" s="5" t="n">
        <v>31.0</v>
      </c>
      <c r="F35" s="5" t="n">
        <v>22.0</v>
      </c>
      <c r="G35" s="5" t="n">
        <v>19.0</v>
      </c>
      <c r="H35" s="5" t="n">
        <v>43.0</v>
      </c>
      <c r="I35" s="5" t="n">
        <v>42.0</v>
      </c>
      <c r="J35" s="5" t="n">
        <v>21.0</v>
      </c>
      <c r="K35" s="5" t="n">
        <v>9.0</v>
      </c>
      <c r="L35" s="5" t="n">
        <v>4.0</v>
      </c>
      <c r="M35" s="5" t="n">
        <v>38.0</v>
      </c>
      <c r="N35" s="11" t="n">
        <f si="5" t="shared"/>
        <v>285.0</v>
      </c>
      <c r="O35" s="5" t="n">
        <v>6181.0</v>
      </c>
      <c r="P35" s="5" t="n">
        <v>2176.0</v>
      </c>
      <c r="Q35" s="11" t="n">
        <f si="2" t="shared"/>
        <v>247.0</v>
      </c>
      <c r="R35" s="6" t="n">
        <f si="0" t="shared"/>
        <v>8.809716599190283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84.0</v>
      </c>
      <c r="E36" s="5" t="n">
        <v>91.0</v>
      </c>
      <c r="F36" s="5" t="n">
        <v>144.0</v>
      </c>
      <c r="G36" s="5" t="n">
        <v>121.0</v>
      </c>
      <c r="H36" s="5" t="n">
        <v>281.0</v>
      </c>
      <c r="I36" s="5" t="n">
        <v>391.0</v>
      </c>
      <c r="J36" s="5" t="n">
        <v>172.0</v>
      </c>
      <c r="K36" s="5" t="n">
        <v>67.0</v>
      </c>
      <c r="L36" s="5" t="n">
        <v>23.0</v>
      </c>
      <c r="M36" s="5" t="n">
        <v>107.0</v>
      </c>
      <c r="N36" s="11" t="n">
        <f si="5" t="shared"/>
        <v>1481.0</v>
      </c>
      <c r="O36" s="5" t="n">
        <v>21884.0</v>
      </c>
      <c r="P36" s="5" t="n">
        <v>15450.0</v>
      </c>
      <c r="Q36" s="11" t="n">
        <f si="2" t="shared"/>
        <v>1374.0</v>
      </c>
      <c r="R36" s="6" t="n">
        <f si="0" t="shared"/>
        <v>11.244541484716157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58.0</v>
      </c>
      <c r="E37" s="5" t="n">
        <v>55.0</v>
      </c>
      <c r="F37" s="5" t="n">
        <v>93.0</v>
      </c>
      <c r="G37" s="5" t="n">
        <v>59.0</v>
      </c>
      <c r="H37" s="5" t="n">
        <v>135.0</v>
      </c>
      <c r="I37" s="5" t="n">
        <v>227.0</v>
      </c>
      <c r="J37" s="5" t="n">
        <v>134.0</v>
      </c>
      <c r="K37" s="5" t="n">
        <v>116.0</v>
      </c>
      <c r="L37" s="5" t="n">
        <v>56.0</v>
      </c>
      <c r="M37" s="5" t="n">
        <v>572.0</v>
      </c>
      <c r="N37" s="11" t="n">
        <f si="5" t="shared"/>
        <v>1505.0</v>
      </c>
      <c r="O37" s="5" t="n">
        <v>68905.0</v>
      </c>
      <c r="P37" s="5" t="n">
        <v>16472.0</v>
      </c>
      <c r="Q37" s="11" t="n">
        <f si="2" t="shared"/>
        <v>933.0</v>
      </c>
      <c r="R37" s="6" t="n">
        <f si="0" t="shared"/>
        <v>17.65487674169346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854.0</v>
      </c>
      <c r="E38" s="5" t="n">
        <f ref="E38:M38" si="8" t="shared">E39-E26-E27-E28-E29-E30-E31-E32-E33-E34-E35-E36-E37</f>
        <v>704.0</v>
      </c>
      <c r="F38" s="5" t="n">
        <f si="8" t="shared"/>
        <v>828.0</v>
      </c>
      <c r="G38" s="5" t="n">
        <f si="8" t="shared"/>
        <v>788.0</v>
      </c>
      <c r="H38" s="5" t="n">
        <f si="8" t="shared"/>
        <v>1655.0</v>
      </c>
      <c r="I38" s="5" t="n">
        <f si="8" t="shared"/>
        <v>2043.0</v>
      </c>
      <c r="J38" s="5" t="n">
        <f si="8" t="shared"/>
        <v>906.0</v>
      </c>
      <c r="K38" s="5" t="n">
        <f si="8" t="shared"/>
        <v>533.0</v>
      </c>
      <c r="L38" s="5" t="n">
        <f si="8" t="shared"/>
        <v>246.0</v>
      </c>
      <c r="M38" s="5" t="n">
        <f si="8" t="shared"/>
        <v>2255.0</v>
      </c>
      <c r="N38" s="11" t="n">
        <f si="5" t="shared"/>
        <v>10812.0</v>
      </c>
      <c r="O38" s="5" t="n">
        <f>O39-O26-O27-O28-O29-O30-O31-O32-O33-O34-O35-O36-O37</f>
        <v>215733.0</v>
      </c>
      <c r="P38" s="5" t="n">
        <f>P39-P26-P27-P28-P29-P30-P31-P32-P33-P34-P35-P36-P37</f>
        <v>100110.0</v>
      </c>
      <c r="Q38" s="11" t="n">
        <f si="2" t="shared"/>
        <v>8557.0</v>
      </c>
      <c r="R38" s="6" t="n">
        <f si="0" t="shared"/>
        <v>11.699193642631764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4057.0</v>
      </c>
      <c r="E39" s="5" t="n">
        <v>5820.0</v>
      </c>
      <c r="F39" s="5" t="n">
        <v>4612.0</v>
      </c>
      <c r="G39" s="5" t="n">
        <v>4105.0</v>
      </c>
      <c r="H39" s="5" t="n">
        <v>9331.0</v>
      </c>
      <c r="I39" s="5" t="n">
        <v>13618.0</v>
      </c>
      <c r="J39" s="5" t="n">
        <v>6373.0</v>
      </c>
      <c r="K39" s="5" t="n">
        <v>3256.0</v>
      </c>
      <c r="L39" s="5" t="n">
        <v>1343.0</v>
      </c>
      <c r="M39" s="5" t="n">
        <v>12505.0</v>
      </c>
      <c r="N39" s="11" t="n">
        <f si="5" t="shared"/>
        <v>65020.0</v>
      </c>
      <c r="O39" s="5" t="n">
        <v>1194626.0</v>
      </c>
      <c r="P39" s="5" t="n">
        <v>627725.0</v>
      </c>
      <c r="Q39" s="11" t="n">
        <f si="2" t="shared"/>
        <v>52515.0</v>
      </c>
      <c r="R39" s="6" t="n">
        <f si="0" t="shared"/>
        <v>11.953251451966105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1398.0</v>
      </c>
      <c r="E40" s="5" t="n">
        <v>1149.0</v>
      </c>
      <c r="F40" s="5" t="n">
        <v>2121.0</v>
      </c>
      <c r="G40" s="5" t="n">
        <v>2343.0</v>
      </c>
      <c r="H40" s="5" t="n">
        <v>6160.0</v>
      </c>
      <c r="I40" s="5" t="n">
        <v>7510.0</v>
      </c>
      <c r="J40" s="5" t="n">
        <v>2951.0</v>
      </c>
      <c r="K40" s="5" t="n">
        <v>933.0</v>
      </c>
      <c r="L40" s="5" t="n">
        <v>179.0</v>
      </c>
      <c r="M40" s="5" t="n">
        <v>2337.0</v>
      </c>
      <c r="N40" s="11" t="n">
        <f si="5" t="shared"/>
        <v>27081.0</v>
      </c>
      <c r="O40" s="5" t="n">
        <v>301161.0</v>
      </c>
      <c r="P40" s="5" t="n">
        <v>249975.0</v>
      </c>
      <c r="Q40" s="11" t="n">
        <f si="2" t="shared"/>
        <v>24744.0</v>
      </c>
      <c r="R40" s="6" t="n">
        <f si="0" t="shared"/>
        <v>10.1024490785645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186.0</v>
      </c>
      <c r="E41" s="5" t="n">
        <v>144.0</v>
      </c>
      <c r="F41" s="5" t="n">
        <v>265.0</v>
      </c>
      <c r="G41" s="5" t="n">
        <v>315.0</v>
      </c>
      <c r="H41" s="5" t="n">
        <v>612.0</v>
      </c>
      <c r="I41" s="5" t="n">
        <v>862.0</v>
      </c>
      <c r="J41" s="5" t="n">
        <v>581.0</v>
      </c>
      <c r="K41" s="5" t="n">
        <v>270.0</v>
      </c>
      <c r="L41" s="5" t="n">
        <v>46.0</v>
      </c>
      <c r="M41" s="5" t="n">
        <v>412.0</v>
      </c>
      <c r="N41" s="11" t="n">
        <f si="5" t="shared"/>
        <v>3693.0</v>
      </c>
      <c r="O41" s="5" t="n">
        <v>63846.0</v>
      </c>
      <c r="P41" s="5" t="n">
        <v>42497.0</v>
      </c>
      <c r="Q41" s="11" t="n">
        <f si="2" t="shared"/>
        <v>3281.0</v>
      </c>
      <c r="R41" s="6" t="n">
        <f si="0" t="shared"/>
        <v>12.952453520268211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37.0</v>
      </c>
      <c r="E42" s="5" t="n">
        <f ref="E42:M42" si="9" t="shared">E43-E40-E41</f>
        <v>20.0</v>
      </c>
      <c r="F42" s="5" t="n">
        <f si="9" t="shared"/>
        <v>15.0</v>
      </c>
      <c r="G42" s="5" t="n">
        <f si="9" t="shared"/>
        <v>23.0</v>
      </c>
      <c r="H42" s="5" t="n">
        <f si="9" t="shared"/>
        <v>54.0</v>
      </c>
      <c r="I42" s="5" t="n">
        <f si="9" t="shared"/>
        <v>99.0</v>
      </c>
      <c r="J42" s="5" t="n">
        <f si="9" t="shared"/>
        <v>55.0</v>
      </c>
      <c r="K42" s="5" t="n">
        <f si="9" t="shared"/>
        <v>21.0</v>
      </c>
      <c r="L42" s="5" t="n">
        <f si="9" t="shared"/>
        <v>8.0</v>
      </c>
      <c r="M42" s="5" t="n">
        <f si="9" t="shared"/>
        <v>68.0</v>
      </c>
      <c r="N42" s="11" t="n">
        <f si="5" t="shared"/>
        <v>400.0</v>
      </c>
      <c r="O42" s="5" t="n">
        <f>O43-O40-O41</f>
        <v>22360.0</v>
      </c>
      <c r="P42" s="5" t="n">
        <f>P43-P40-P41</f>
        <v>4309.0</v>
      </c>
      <c r="Q42" s="11" t="n">
        <f si="2" t="shared"/>
        <v>332.0</v>
      </c>
      <c r="R42" s="6" t="n">
        <f si="0" t="shared"/>
        <v>12.978915662650602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1621.0</v>
      </c>
      <c r="E43" s="5" t="n">
        <v>1313.0</v>
      </c>
      <c r="F43" s="5" t="n">
        <v>2401.0</v>
      </c>
      <c r="G43" s="5" t="n">
        <v>2681.0</v>
      </c>
      <c r="H43" s="5" t="n">
        <v>6826.0</v>
      </c>
      <c r="I43" s="5" t="n">
        <v>8471.0</v>
      </c>
      <c r="J43" s="5" t="n">
        <v>3587.0</v>
      </c>
      <c r="K43" s="5" t="n">
        <v>1224.0</v>
      </c>
      <c r="L43" s="5" t="n">
        <v>233.0</v>
      </c>
      <c r="M43" s="5" t="n">
        <v>2817.0</v>
      </c>
      <c r="N43" s="11" t="n">
        <f si="5" t="shared"/>
        <v>31174.0</v>
      </c>
      <c r="O43" s="5" t="n">
        <v>387367.0</v>
      </c>
      <c r="P43" s="5" t="n">
        <v>296781.0</v>
      </c>
      <c r="Q43" s="11" t="n">
        <f si="2" t="shared"/>
        <v>28357.0</v>
      </c>
      <c r="R43" s="6" t="n">
        <f si="0" t="shared"/>
        <v>10.465881440208767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33.0</v>
      </c>
      <c r="E44" s="8" t="n">
        <v>28.0</v>
      </c>
      <c r="F44" s="8" t="n">
        <v>22.0</v>
      </c>
      <c r="G44" s="8" t="n">
        <v>20.0</v>
      </c>
      <c r="H44" s="8" t="n">
        <v>63.0</v>
      </c>
      <c r="I44" s="8" t="n">
        <v>102.0</v>
      </c>
      <c r="J44" s="8" t="n">
        <v>110.0</v>
      </c>
      <c r="K44" s="8" t="n">
        <v>79.0</v>
      </c>
      <c r="L44" s="8" t="n">
        <v>40.0</v>
      </c>
      <c r="M44" s="8" t="n">
        <v>481.0</v>
      </c>
      <c r="N44" s="11" t="n">
        <f si="5" t="shared"/>
        <v>978.0</v>
      </c>
      <c r="O44" s="8" t="n">
        <v>137625.0</v>
      </c>
      <c r="P44" s="8" t="n">
        <v>10569.0</v>
      </c>
      <c r="Q44" s="11" t="n">
        <f si="2" t="shared"/>
        <v>497.0</v>
      </c>
      <c r="R44" s="6" t="n">
        <f si="0" t="shared"/>
        <v>21.26559356136821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13.0</v>
      </c>
      <c r="E45" s="8" t="n">
        <f ref="E45:M45" si="10" t="shared">E46-E44</f>
        <v>32.0</v>
      </c>
      <c r="F45" s="8" t="n">
        <f si="10" t="shared"/>
        <v>25.0</v>
      </c>
      <c r="G45" s="8" t="n">
        <f si="10" t="shared"/>
        <v>32.0</v>
      </c>
      <c r="H45" s="8" t="n">
        <f si="10" t="shared"/>
        <v>85.0</v>
      </c>
      <c r="I45" s="8" t="n">
        <f si="10" t="shared"/>
        <v>196.0</v>
      </c>
      <c r="J45" s="8" t="n">
        <f si="10" t="shared"/>
        <v>158.0</v>
      </c>
      <c r="K45" s="8" t="n">
        <f si="10" t="shared"/>
        <v>99.0</v>
      </c>
      <c r="L45" s="8" t="n">
        <f si="10" t="shared"/>
        <v>92.0</v>
      </c>
      <c r="M45" s="8" t="n">
        <f si="10" t="shared"/>
        <v>526.0</v>
      </c>
      <c r="N45" s="11" t="n">
        <f si="5" t="shared"/>
        <v>1258.0</v>
      </c>
      <c r="O45" s="8" t="n">
        <f>O46-O44</f>
        <v>251345.0</v>
      </c>
      <c r="P45" s="8" t="n">
        <f>P46-P44</f>
        <v>18563.0</v>
      </c>
      <c r="Q45" s="11" t="n">
        <f si="2" t="shared"/>
        <v>732.0</v>
      </c>
      <c r="R45" s="6" t="n">
        <f si="0" t="shared"/>
        <v>25.35928961748634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46.0</v>
      </c>
      <c r="E46" s="8" t="n">
        <v>60.0</v>
      </c>
      <c r="F46" s="8" t="n">
        <v>47.0</v>
      </c>
      <c r="G46" s="8" t="n">
        <v>52.0</v>
      </c>
      <c r="H46" s="8" t="n">
        <v>148.0</v>
      </c>
      <c r="I46" s="8" t="n">
        <v>298.0</v>
      </c>
      <c r="J46" s="8" t="n">
        <v>268.0</v>
      </c>
      <c r="K46" s="8" t="n">
        <v>178.0</v>
      </c>
      <c r="L46" s="8" t="n">
        <v>132.0</v>
      </c>
      <c r="M46" s="8" t="n">
        <v>1007.0</v>
      </c>
      <c r="N46" s="11" t="n">
        <f si="5" t="shared"/>
        <v>2236.0</v>
      </c>
      <c r="O46" s="8" t="n">
        <v>388970.0</v>
      </c>
      <c r="P46" s="8" t="n">
        <v>29132.0</v>
      </c>
      <c r="Q46" s="11" t="n">
        <f si="2" t="shared"/>
        <v>1229.0</v>
      </c>
      <c r="R46" s="6" t="n">
        <f si="0" t="shared"/>
        <v>23.703824247355573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32.0</v>
      </c>
      <c r="E47" s="5" t="n">
        <v>31.0</v>
      </c>
      <c r="F47" s="5" t="n">
        <v>43.0</v>
      </c>
      <c r="G47" s="5" t="n">
        <v>59.0</v>
      </c>
      <c r="H47" s="5" t="n">
        <v>99.0</v>
      </c>
      <c r="I47" s="5" t="n">
        <v>166.0</v>
      </c>
      <c r="J47" s="5" t="n">
        <v>77.0</v>
      </c>
      <c r="K47" s="5" t="n">
        <v>33.0</v>
      </c>
      <c r="L47" s="5" t="n">
        <v>21.0</v>
      </c>
      <c r="M47" s="5" t="n">
        <v>113.0</v>
      </c>
      <c r="N47" s="11" t="n">
        <f si="5" t="shared"/>
        <v>674.0</v>
      </c>
      <c r="O47" s="5" t="n">
        <v>22616.0</v>
      </c>
      <c r="P47" s="5" t="n">
        <v>7595.0</v>
      </c>
      <c r="Q47" s="11" t="n">
        <f si="2" t="shared"/>
        <v>561.0</v>
      </c>
      <c r="R47" s="6" t="n">
        <f si="0" t="shared"/>
        <v>13.538324420677363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77994.0</v>
      </c>
      <c r="E48" s="5" t="n">
        <f ref="E48:M48" si="11" t="shared">E47+E46+E43+E39+E25+E18</f>
        <v>151472.0</v>
      </c>
      <c r="F48" s="5" t="n">
        <f si="11" t="shared"/>
        <v>301836.0</v>
      </c>
      <c r="G48" s="5" t="n">
        <f si="11" t="shared"/>
        <v>184647.0</v>
      </c>
      <c r="H48" s="5" t="n">
        <f si="11" t="shared"/>
        <v>218994.0</v>
      </c>
      <c r="I48" s="5" t="n">
        <f si="11" t="shared"/>
        <v>171392.0</v>
      </c>
      <c r="J48" s="5" t="n">
        <f si="11" t="shared"/>
        <v>47448.0</v>
      </c>
      <c r="K48" s="5" t="n">
        <f si="11" t="shared"/>
        <v>28752.0</v>
      </c>
      <c r="L48" s="5" t="n">
        <f si="11" t="shared"/>
        <v>17701.0</v>
      </c>
      <c r="M48" s="5" t="n">
        <f si="11" t="shared"/>
        <v>243980.0</v>
      </c>
      <c r="N48" s="11" t="n">
        <f si="5" t="shared"/>
        <v>1444216.0</v>
      </c>
      <c r="O48" s="5" t="n">
        <f>O47+O46+O43+O39+O25+O18</f>
        <v>8.5680894E7</v>
      </c>
      <c r="P48" s="5" t="n">
        <f>P47+P46+P43+P39+P25+P18</f>
        <v>8779503.0</v>
      </c>
      <c r="Q48" s="11" t="n">
        <f si="2" t="shared"/>
        <v>1200236.0</v>
      </c>
      <c r="R48" s="6" t="n">
        <f si="0" t="shared"/>
        <v>7.3148139199290805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5.400438715538396</v>
      </c>
      <c r="E49" s="6" t="n">
        <f ref="E49" si="13" t="shared">E48/$N$48*100</f>
        <v>10.48818182321758</v>
      </c>
      <c r="F49" s="6" t="n">
        <f ref="F49" si="14" t="shared">F48/$N$48*100</f>
        <v>20.899643820591933</v>
      </c>
      <c r="G49" s="6" t="n">
        <f ref="G49" si="15" t="shared">G48/$N$48*100</f>
        <v>12.785275886709469</v>
      </c>
      <c r="H49" s="6" t="n">
        <f ref="H49" si="16" t="shared">H48/$N$48*100</f>
        <v>15.163521246129388</v>
      </c>
      <c r="I49" s="6" t="n">
        <f ref="I49" si="17" t="shared">I48/$N$48*100</f>
        <v>11.867476887113838</v>
      </c>
      <c r="J49" s="6" t="n">
        <f ref="J49" si="18" t="shared">J48/$N$48*100</f>
        <v>3.285381134123982</v>
      </c>
      <c r="K49" s="6" t="n">
        <f ref="K49" si="19" t="shared">K48/$N$48*100</f>
        <v>1.990837935599661</v>
      </c>
      <c r="L49" s="6" t="n">
        <f ref="L49" si="20" t="shared">L48/$N$48*100</f>
        <v>1.2256476870495825</v>
      </c>
      <c r="M49" s="6" t="n">
        <f ref="M49" si="21" t="shared">M48/$N$48*100</f>
        <v>16.89359486392617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