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<sst xmlns="http://schemas.openxmlformats.org/spreadsheetml/2006/main" count="118" uniqueCount="73">
  <si>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</si>
  <si>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</si>
  <si>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</si>
  <si>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</si>
  <si>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</si>
  <si>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</si>
  <si>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</si>
  <si>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</si>
  <si>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</si>
  <si>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</si>
  <si>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</si>
  <si>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</si>
  <si>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</si>
  <si>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</si>
  <si>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</si>
  <si>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</si>
  <si>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</si>
  <si>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</si>
  <si>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</si>
  <si>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</si>
  <si>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</si>
  <si>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</si>
  <si>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</si>
  <si>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</si>
  <si>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</si>
  <si>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</si>
  <si>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</si>
  <si>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</si>
  <si>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</si>
  <si>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</si>
  <si>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</si>
  <si>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</si>
  <si>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</si>
  <si>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</si>
  <si>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</si>
  <si>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</si>
  <si>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</si>
  <si>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</si>
  <si>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</si>
  <si>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</si>
  <si>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</si>
  <si>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</si>
  <si>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</si>
  <si>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</si>
  <si>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</si>
  <si>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</si>
  <si>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</si>
  <si>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</si>
  <si>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</si>
  <si>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</si>
  <si>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</si>
  <si>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</si>
  <si>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</si>
  <si>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</si>
  <si>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</si>
  <si>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</si>
  <si>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</si>
  <si>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</si>
  <si>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</si>
  <si>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</si>
  <si>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</si>
  <si>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</si>
  <si>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</si>
  <si>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</si>
  <si>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</si>
  <si>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</si>
  <si>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</si>
  <si>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</si>
  <si>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</si>
  <si>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</si>
  <si>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</si>
  <si>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115年2月來臺旅客人次～按停留夜數分
Table 1-8  Visitor Arrivals  by Length of Stay,
February,2026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</si>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</sst>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4992.0</v>
      </c>
      <c r="E3" s="4" t="n">
        <v>12793.0</v>
      </c>
      <c r="F3" s="4" t="n">
        <v>19687.0</v>
      </c>
      <c r="G3" s="4" t="n">
        <v>18213.0</v>
      </c>
      <c r="H3" s="4" t="n">
        <v>16241.0</v>
      </c>
      <c r="I3" s="4" t="n">
        <v>6648.0</v>
      </c>
      <c r="J3" s="4" t="n">
        <v>1501.0</v>
      </c>
      <c r="K3" s="4" t="n">
        <v>236.0</v>
      </c>
      <c r="L3" s="4" t="n">
        <v>153.0</v>
      </c>
      <c r="M3" s="4" t="n">
        <v>4081.0</v>
      </c>
      <c r="N3" s="11" t="n">
        <f>SUM(D3:M3)</f>
        <v>84545.0</v>
      </c>
      <c r="O3" s="4" t="n">
        <v>614829.0</v>
      </c>
      <c r="P3" s="4" t="n">
        <v>374892.0</v>
      </c>
      <c r="Q3" s="11" t="n">
        <f>SUM(D3:L3)</f>
        <v>80464.0</v>
      </c>
      <c r="R3" s="6" t="n">
        <f ref="R3:R48" si="0" t="shared">IF(P3&lt;&gt;0,P3/SUM(D3:L3),0)</f>
        <v>4.659127063034401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8526.0</v>
      </c>
      <c r="E4" s="5" t="n">
        <v>5630.0</v>
      </c>
      <c r="F4" s="5" t="n">
        <v>2536.0</v>
      </c>
      <c r="G4" s="5" t="n">
        <v>2547.0</v>
      </c>
      <c r="H4" s="5" t="n">
        <v>5973.0</v>
      </c>
      <c r="I4" s="5" t="n">
        <v>8593.0</v>
      </c>
      <c r="J4" s="5" t="n">
        <v>4040.0</v>
      </c>
      <c r="K4" s="5" t="n">
        <v>1274.0</v>
      </c>
      <c r="L4" s="5" t="n">
        <v>1253.0</v>
      </c>
      <c r="M4" s="5" t="n">
        <v>18829.0</v>
      </c>
      <c r="N4" s="11" t="n">
        <f ref="N4:N14" si="1" t="shared">SUM(D4:M4)</f>
        <v>59201.0</v>
      </c>
      <c r="O4" s="5" t="n">
        <v>1846880.0</v>
      </c>
      <c r="P4" s="5" t="n">
        <v>406760.0</v>
      </c>
      <c r="Q4" s="11" t="n">
        <f ref="Q4:Q48" si="2" t="shared">SUM(D4:L4)</f>
        <v>40372.0</v>
      </c>
      <c r="R4" s="6" t="n">
        <f si="0" t="shared"/>
        <v>10.075299712672148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3452.0</v>
      </c>
      <c r="E5" s="5" t="n">
        <v>18405.0</v>
      </c>
      <c r="F5" s="5" t="n">
        <v>19221.0</v>
      </c>
      <c r="G5" s="5" t="n">
        <v>6440.0</v>
      </c>
      <c r="H5" s="5" t="n">
        <v>5045.0</v>
      </c>
      <c r="I5" s="5" t="n">
        <v>3174.0</v>
      </c>
      <c r="J5" s="5" t="n">
        <v>1838.0</v>
      </c>
      <c r="K5" s="5" t="n">
        <v>2787.0</v>
      </c>
      <c r="L5" s="5" t="n">
        <v>1001.0</v>
      </c>
      <c r="M5" s="5" t="n">
        <v>3270.0</v>
      </c>
      <c r="N5" s="11" t="n">
        <f si="1" t="shared"/>
        <v>64633.0</v>
      </c>
      <c r="O5" s="5" t="n">
        <v>801559.0</v>
      </c>
      <c r="P5" s="5" t="n">
        <v>420984.0</v>
      </c>
      <c r="Q5" s="11" t="n">
        <f si="2" t="shared"/>
        <v>61363.0</v>
      </c>
      <c r="R5" s="6" t="n">
        <f si="0" t="shared"/>
        <v>6.860551146456333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1880.0</v>
      </c>
      <c r="E6" s="5" t="n">
        <v>10090.0</v>
      </c>
      <c r="F6" s="5" t="n">
        <v>49963.0</v>
      </c>
      <c r="G6" s="5" t="n">
        <v>16328.0</v>
      </c>
      <c r="H6" s="5" t="n">
        <v>7967.0</v>
      </c>
      <c r="I6" s="5" t="n">
        <v>2420.0</v>
      </c>
      <c r="J6" s="5" t="n">
        <v>1370.0</v>
      </c>
      <c r="K6" s="5" t="n">
        <v>995.0</v>
      </c>
      <c r="L6" s="5" t="n">
        <v>475.0</v>
      </c>
      <c r="M6" s="5" t="n">
        <v>1295.0</v>
      </c>
      <c r="N6" s="11" t="n">
        <f si="1" t="shared"/>
        <v>92783.0</v>
      </c>
      <c r="O6" s="5" t="n">
        <v>592989.0</v>
      </c>
      <c r="P6" s="5" t="n">
        <v>417397.0</v>
      </c>
      <c r="Q6" s="11" t="n">
        <f si="2" t="shared"/>
        <v>91488.0</v>
      </c>
      <c r="R6" s="6" t="n">
        <f si="0" t="shared"/>
        <v>4.562314183280868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191.0</v>
      </c>
      <c r="E7" s="5" t="n">
        <v>119.0</v>
      </c>
      <c r="F7" s="5" t="n">
        <v>187.0</v>
      </c>
      <c r="G7" s="5" t="n">
        <v>145.0</v>
      </c>
      <c r="H7" s="5" t="n">
        <v>344.0</v>
      </c>
      <c r="I7" s="5" t="n">
        <v>370.0</v>
      </c>
      <c r="J7" s="5" t="n">
        <v>217.0</v>
      </c>
      <c r="K7" s="5" t="n">
        <v>355.0</v>
      </c>
      <c r="L7" s="5" t="n">
        <v>221.0</v>
      </c>
      <c r="M7" s="5" t="n">
        <v>1423.0</v>
      </c>
      <c r="N7" s="11" t="n">
        <f si="1" t="shared"/>
        <v>3572.0</v>
      </c>
      <c r="O7" s="5" t="n">
        <v>384945.0</v>
      </c>
      <c r="P7" s="5" t="n">
        <v>44711.0</v>
      </c>
      <c r="Q7" s="11" t="n">
        <f si="2" t="shared"/>
        <v>2149.0</v>
      </c>
      <c r="R7" s="6" t="n">
        <f si="0" t="shared"/>
        <v>20.805490926012098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208.0</v>
      </c>
      <c r="E8" s="5" t="n">
        <v>162.0</v>
      </c>
      <c r="F8" s="5" t="n">
        <v>201.0</v>
      </c>
      <c r="G8" s="5" t="n">
        <v>162.0</v>
      </c>
      <c r="H8" s="5" t="n">
        <v>342.0</v>
      </c>
      <c r="I8" s="5" t="n">
        <v>475.0</v>
      </c>
      <c r="J8" s="5" t="n">
        <v>298.0</v>
      </c>
      <c r="K8" s="5" t="n">
        <v>82.0</v>
      </c>
      <c r="L8" s="5" t="n">
        <v>36.0</v>
      </c>
      <c r="M8" s="5" t="n">
        <v>229.0</v>
      </c>
      <c r="N8" s="11" t="n">
        <f si="1" t="shared"/>
        <v>2195.0</v>
      </c>
      <c r="O8" s="5" t="n">
        <v>48550.0</v>
      </c>
      <c r="P8" s="5" t="n">
        <v>21747.0</v>
      </c>
      <c r="Q8" s="11" t="n">
        <f si="2" t="shared"/>
        <v>1966.0</v>
      </c>
      <c r="R8" s="6" t="n">
        <f si="0" t="shared"/>
        <v>11.061546286876908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564.0</v>
      </c>
      <c r="E9" s="5" t="n">
        <v>844.0</v>
      </c>
      <c r="F9" s="5" t="n">
        <v>1739.0</v>
      </c>
      <c r="G9" s="5" t="n">
        <v>3150.0</v>
      </c>
      <c r="H9" s="5" t="n">
        <v>6503.0</v>
      </c>
      <c r="I9" s="5" t="n">
        <v>3115.0</v>
      </c>
      <c r="J9" s="5" t="n">
        <v>1485.0</v>
      </c>
      <c r="K9" s="5" t="n">
        <v>1843.0</v>
      </c>
      <c r="L9" s="5" t="n">
        <v>1229.0</v>
      </c>
      <c r="M9" s="5" t="n">
        <v>6692.0</v>
      </c>
      <c r="N9" s="11" t="n">
        <f si="1" t="shared"/>
        <v>27164.0</v>
      </c>
      <c r="O9" s="5" t="n">
        <v>1937701.0</v>
      </c>
      <c r="P9" s="5" t="n">
        <v>297555.0</v>
      </c>
      <c r="Q9" s="11" t="n">
        <f si="2" t="shared"/>
        <v>20472.0</v>
      </c>
      <c r="R9" s="6" t="n">
        <f si="0" t="shared"/>
        <v>14.534730363423213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649.0</v>
      </c>
      <c r="E10" s="5" t="n">
        <v>1514.0</v>
      </c>
      <c r="F10" s="5" t="n">
        <v>2879.0</v>
      </c>
      <c r="G10" s="5" t="n">
        <v>3905.0</v>
      </c>
      <c r="H10" s="5" t="n">
        <v>7147.0</v>
      </c>
      <c r="I10" s="5" t="n">
        <v>3464.0</v>
      </c>
      <c r="J10" s="5" t="n">
        <v>671.0</v>
      </c>
      <c r="K10" s="5" t="n">
        <v>316.0</v>
      </c>
      <c r="L10" s="5" t="n">
        <v>140.0</v>
      </c>
      <c r="M10" s="5" t="n">
        <v>646.0</v>
      </c>
      <c r="N10" s="11" t="n">
        <f si="1" t="shared"/>
        <v>21331.0</v>
      </c>
      <c r="O10" s="5" t="n">
        <v>205675.0</v>
      </c>
      <c r="P10" s="5" t="n">
        <v>142971.0</v>
      </c>
      <c r="Q10" s="11" t="n">
        <f si="2" t="shared"/>
        <v>20685.0</v>
      </c>
      <c r="R10" s="6" t="n">
        <f si="0" t="shared"/>
        <v>6.911820159535895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384.0</v>
      </c>
      <c r="E11" s="5" t="n">
        <v>275.0</v>
      </c>
      <c r="F11" s="5" t="n">
        <v>413.0</v>
      </c>
      <c r="G11" s="5" t="n">
        <v>542.0</v>
      </c>
      <c r="H11" s="5" t="n">
        <v>1472.0</v>
      </c>
      <c r="I11" s="5" t="n">
        <v>1670.0</v>
      </c>
      <c r="J11" s="5" t="n">
        <v>481.0</v>
      </c>
      <c r="K11" s="5" t="n">
        <v>639.0</v>
      </c>
      <c r="L11" s="5" t="n">
        <v>408.0</v>
      </c>
      <c r="M11" s="5" t="n">
        <v>9253.0</v>
      </c>
      <c r="N11" s="11" t="n">
        <f si="1" t="shared"/>
        <v>15537.0</v>
      </c>
      <c r="O11" s="5" t="n">
        <v>7837782.0</v>
      </c>
      <c r="P11" s="5" t="n">
        <v>100871.0</v>
      </c>
      <c r="Q11" s="11" t="n">
        <f si="2" t="shared"/>
        <v>6284.0</v>
      </c>
      <c r="R11" s="6" t="n">
        <f si="0" t="shared"/>
        <v>16.05203691915977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750.0</v>
      </c>
      <c r="E12" s="5" t="n">
        <v>1999.0</v>
      </c>
      <c r="F12" s="5" t="n">
        <v>8464.0</v>
      </c>
      <c r="G12" s="5" t="n">
        <v>11426.0</v>
      </c>
      <c r="H12" s="5" t="n">
        <v>14039.0</v>
      </c>
      <c r="I12" s="5" t="n">
        <v>8823.0</v>
      </c>
      <c r="J12" s="5" t="n">
        <v>355.0</v>
      </c>
      <c r="K12" s="5" t="n">
        <v>783.0</v>
      </c>
      <c r="L12" s="5" t="n">
        <v>415.0</v>
      </c>
      <c r="M12" s="5" t="n">
        <v>12480.0</v>
      </c>
      <c r="N12" s="11" t="n">
        <f si="1" t="shared"/>
        <v>59534.0</v>
      </c>
      <c r="O12" s="5" t="n">
        <v>7206681.0</v>
      </c>
      <c r="P12" s="5" t="n">
        <v>326662.0</v>
      </c>
      <c r="Q12" s="11" t="n">
        <f si="2" t="shared"/>
        <v>47054.0</v>
      </c>
      <c r="R12" s="6" t="n">
        <f si="0" t="shared"/>
        <v>6.94227908360607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427.0</v>
      </c>
      <c r="E13" s="5" t="n">
        <v>1945.0</v>
      </c>
      <c r="F13" s="5" t="n">
        <v>4072.0</v>
      </c>
      <c r="G13" s="5" t="n">
        <v>2139.0</v>
      </c>
      <c r="H13" s="5" t="n">
        <v>2200.0</v>
      </c>
      <c r="I13" s="5" t="n">
        <v>10018.0</v>
      </c>
      <c r="J13" s="5" t="n">
        <v>292.0</v>
      </c>
      <c r="K13" s="5" t="n">
        <v>403.0</v>
      </c>
      <c r="L13" s="5" t="n">
        <v>311.0</v>
      </c>
      <c r="M13" s="5" t="n">
        <v>5506.0</v>
      </c>
      <c r="N13" s="11" t="n">
        <f si="1" t="shared"/>
        <v>27313.0</v>
      </c>
      <c r="O13" s="5" t="n">
        <v>3707053.0</v>
      </c>
      <c r="P13" s="5" t="n">
        <v>209937.0</v>
      </c>
      <c r="Q13" s="11" t="n">
        <f si="2" t="shared"/>
        <v>21807.0</v>
      </c>
      <c r="R13" s="6" t="n">
        <f si="0" t="shared"/>
        <v>9.627046361260145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369.0</v>
      </c>
      <c r="E14" s="5" t="n">
        <v>692.0</v>
      </c>
      <c r="F14" s="5" t="n">
        <v>1406.0</v>
      </c>
      <c r="G14" s="5" t="n">
        <v>3218.0</v>
      </c>
      <c r="H14" s="5" t="n">
        <v>2342.0</v>
      </c>
      <c r="I14" s="5" t="n">
        <v>2827.0</v>
      </c>
      <c r="J14" s="5" t="n">
        <v>1156.0</v>
      </c>
      <c r="K14" s="5" t="n">
        <v>1781.0</v>
      </c>
      <c r="L14" s="5" t="n">
        <v>1981.0</v>
      </c>
      <c r="M14" s="5" t="n">
        <v>46404.0</v>
      </c>
      <c r="N14" s="11" t="n">
        <f si="1" t="shared"/>
        <v>62176.0</v>
      </c>
      <c r="O14" s="5" t="n">
        <v>2.5097476E7</v>
      </c>
      <c r="P14" s="5" t="n">
        <v>320007.0</v>
      </c>
      <c r="Q14" s="11" t="n">
        <f si="2" t="shared"/>
        <v>15772.0</v>
      </c>
      <c r="R14" s="6" t="n">
        <f si="0" t="shared"/>
        <v>20.289563783920872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59.0</v>
      </c>
      <c r="E15" s="5" t="n">
        <f ref="E15:M15" si="3" t="shared">E16-E9-E10-E11-E12-E13-E14</f>
        <v>44.0</v>
      </c>
      <c r="F15" s="5" t="n">
        <f si="3" t="shared"/>
        <v>118.0</v>
      </c>
      <c r="G15" s="5" t="n">
        <f si="3" t="shared"/>
        <v>226.0</v>
      </c>
      <c r="H15" s="5" t="n">
        <f si="3" t="shared"/>
        <v>250.0</v>
      </c>
      <c r="I15" s="5" t="n">
        <f si="3" t="shared"/>
        <v>386.0</v>
      </c>
      <c r="J15" s="5" t="n">
        <f si="3" t="shared"/>
        <v>110.0</v>
      </c>
      <c r="K15" s="5" t="n">
        <f si="3" t="shared"/>
        <v>93.0</v>
      </c>
      <c r="L15" s="5" t="n">
        <f si="3" t="shared"/>
        <v>72.0</v>
      </c>
      <c r="M15" s="5" t="n">
        <f si="3" t="shared"/>
        <v>629.0</v>
      </c>
      <c r="N15" s="5" t="n">
        <f ref="N15" si="4" t="shared">N16-N9-N10-N11-N12-N13-N14</f>
        <v>1987.0</v>
      </c>
      <c r="O15" s="5" t="n">
        <f>O16-O9-O10-O11-O12-O13-O14</f>
        <v>256153.0</v>
      </c>
      <c r="P15" s="5" t="n">
        <f>P16-P9-P10-P11-P12-P13-P14</f>
        <v>19942.0</v>
      </c>
      <c r="Q15" s="11" t="n">
        <f si="2" t="shared"/>
        <v>1358.0</v>
      </c>
      <c r="R15" s="6" t="n">
        <f si="0" t="shared"/>
        <v>14.68483063328424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3202.0</v>
      </c>
      <c r="E16" s="5" t="n">
        <v>7313.0</v>
      </c>
      <c r="F16" s="5" t="n">
        <v>19091.0</v>
      </c>
      <c r="G16" s="5" t="n">
        <v>24606.0</v>
      </c>
      <c r="H16" s="5" t="n">
        <v>33953.0</v>
      </c>
      <c r="I16" s="5" t="n">
        <v>30303.0</v>
      </c>
      <c r="J16" s="5" t="n">
        <v>4550.0</v>
      </c>
      <c r="K16" s="5" t="n">
        <v>5858.0</v>
      </c>
      <c r="L16" s="5" t="n">
        <v>4556.0</v>
      </c>
      <c r="M16" s="5" t="n">
        <v>81610.0</v>
      </c>
      <c r="N16" s="11" t="n">
        <f ref="N16:N48" si="5" t="shared">SUM(D16:M16)</f>
        <v>215042.0</v>
      </c>
      <c r="O16" s="5" t="n">
        <v>4.6248521E7</v>
      </c>
      <c r="P16" s="5" t="n">
        <v>1417945.0</v>
      </c>
      <c r="Q16" s="11" t="n">
        <f si="2" t="shared"/>
        <v>133432.0</v>
      </c>
      <c r="R16" s="6" t="n">
        <f si="0" t="shared"/>
        <v>10.626723724443911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79.0</v>
      </c>
      <c r="E17" s="5" t="n">
        <f ref="E17:M17" si="6" t="shared">E18-E16-E3-E4-E5-E6-E7-E8</f>
        <v>94.0</v>
      </c>
      <c r="F17" s="5" t="n">
        <f si="6" t="shared"/>
        <v>189.0</v>
      </c>
      <c r="G17" s="5" t="n">
        <f si="6" t="shared"/>
        <v>111.0</v>
      </c>
      <c r="H17" s="5" t="n">
        <f si="6" t="shared"/>
        <v>233.0</v>
      </c>
      <c r="I17" s="5" t="n">
        <f si="6" t="shared"/>
        <v>258.0</v>
      </c>
      <c r="J17" s="5" t="n">
        <f si="6" t="shared"/>
        <v>148.0</v>
      </c>
      <c r="K17" s="5" t="n">
        <f si="6" t="shared"/>
        <v>216.0</v>
      </c>
      <c r="L17" s="5" t="n">
        <f si="6" t="shared"/>
        <v>116.0</v>
      </c>
      <c r="M17" s="5" t="n">
        <f si="6" t="shared"/>
        <v>522.0</v>
      </c>
      <c r="N17" s="11" t="n">
        <f si="5" t="shared"/>
        <v>1966.0</v>
      </c>
      <c r="O17" s="5" t="n">
        <f>O18-O16-O3-O4-O5-O6-O7-O8</f>
        <v>196913.0</v>
      </c>
      <c r="P17" s="5" t="n">
        <f>P18-P16-P3-P4-P5-P6-P7-P8</f>
        <v>27659.0</v>
      </c>
      <c r="Q17" s="11" t="n">
        <f si="2" t="shared"/>
        <v>1444.0</v>
      </c>
      <c r="R17" s="6" t="n">
        <f si="0" t="shared"/>
        <v>19.15443213296399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22530.0</v>
      </c>
      <c r="E18" s="5" t="n">
        <v>54606.0</v>
      </c>
      <c r="F18" s="5" t="n">
        <v>111075.0</v>
      </c>
      <c r="G18" s="5" t="n">
        <v>68552.0</v>
      </c>
      <c r="H18" s="5" t="n">
        <v>70098.0</v>
      </c>
      <c r="I18" s="5" t="n">
        <v>52241.0</v>
      </c>
      <c r="J18" s="5" t="n">
        <v>13962.0</v>
      </c>
      <c r="K18" s="5" t="n">
        <v>11803.0</v>
      </c>
      <c r="L18" s="5" t="n">
        <v>7811.0</v>
      </c>
      <c r="M18" s="5" t="n">
        <v>111259.0</v>
      </c>
      <c r="N18" s="11" t="n">
        <f si="5" t="shared"/>
        <v>523937.0</v>
      </c>
      <c r="O18" s="5" t="n">
        <v>5.0735186E7</v>
      </c>
      <c r="P18" s="5" t="n">
        <v>3132095.0</v>
      </c>
      <c r="Q18" s="11" t="n">
        <f si="2" t="shared"/>
        <v>412678.0</v>
      </c>
      <c r="R18" s="6" t="n">
        <f si="0" t="shared"/>
        <v>7.589682512758131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967.0</v>
      </c>
      <c r="E19" s="5" t="n">
        <v>576.0</v>
      </c>
      <c r="F19" s="5" t="n">
        <v>793.0</v>
      </c>
      <c r="G19" s="5" t="n">
        <v>710.0</v>
      </c>
      <c r="H19" s="5" t="n">
        <v>1420.0</v>
      </c>
      <c r="I19" s="5" t="n">
        <v>1680.0</v>
      </c>
      <c r="J19" s="5" t="n">
        <v>730.0</v>
      </c>
      <c r="K19" s="5" t="n">
        <v>339.0</v>
      </c>
      <c r="L19" s="5" t="n">
        <v>179.0</v>
      </c>
      <c r="M19" s="5" t="n">
        <v>1623.0</v>
      </c>
      <c r="N19" s="11" t="n">
        <f si="5" t="shared"/>
        <v>9017.0</v>
      </c>
      <c r="O19" s="5" t="n">
        <v>158050.0</v>
      </c>
      <c r="P19" s="5" t="n">
        <v>77644.0</v>
      </c>
      <c r="Q19" s="11" t="n">
        <f si="2" t="shared"/>
        <v>7394.0</v>
      </c>
      <c r="R19" s="6" t="n">
        <f si="0" t="shared"/>
        <v>10.500946713551528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4529.0</v>
      </c>
      <c r="E20" s="5" t="n">
        <v>3394.0</v>
      </c>
      <c r="F20" s="5" t="n">
        <v>4311.0</v>
      </c>
      <c r="G20" s="5" t="n">
        <v>3964.0</v>
      </c>
      <c r="H20" s="5" t="n">
        <v>8812.0</v>
      </c>
      <c r="I20" s="5" t="n">
        <v>9882.0</v>
      </c>
      <c r="J20" s="5" t="n">
        <v>3159.0</v>
      </c>
      <c r="K20" s="5" t="n">
        <v>2012.0</v>
      </c>
      <c r="L20" s="5" t="n">
        <v>917.0</v>
      </c>
      <c r="M20" s="5" t="n">
        <v>7254.0</v>
      </c>
      <c r="N20" s="11" t="n">
        <f si="5" t="shared"/>
        <v>48234.0</v>
      </c>
      <c r="O20" s="5" t="n">
        <v>765530.0</v>
      </c>
      <c r="P20" s="5" t="n">
        <v>421004.0</v>
      </c>
      <c r="Q20" s="11" t="n">
        <f si="2" t="shared"/>
        <v>40980.0</v>
      </c>
      <c r="R20" s="6" t="n">
        <f si="0" t="shared"/>
        <v>10.273401659346023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30.0</v>
      </c>
      <c r="E21" s="5" t="n">
        <v>28.0</v>
      </c>
      <c r="F21" s="5" t="n">
        <v>30.0</v>
      </c>
      <c r="G21" s="5" t="n">
        <v>35.0</v>
      </c>
      <c r="H21" s="5" t="n">
        <v>46.0</v>
      </c>
      <c r="I21" s="5" t="n">
        <v>48.0</v>
      </c>
      <c r="J21" s="5" t="n">
        <v>33.0</v>
      </c>
      <c r="K21" s="5" t="n">
        <v>22.0</v>
      </c>
      <c r="L21" s="5" t="n">
        <v>13.0</v>
      </c>
      <c r="M21" s="5" t="n">
        <v>82.0</v>
      </c>
      <c r="N21" s="11" t="n">
        <f si="5" t="shared"/>
        <v>367.0</v>
      </c>
      <c r="O21" s="5" t="n">
        <v>13936.0</v>
      </c>
      <c r="P21" s="5" t="n">
        <v>3695.0</v>
      </c>
      <c r="Q21" s="11" t="n">
        <f si="2" t="shared"/>
        <v>285.0</v>
      </c>
      <c r="R21" s="6" t="n">
        <f si="0" t="shared"/>
        <v>12.964912280701755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55.0</v>
      </c>
      <c r="E22" s="5" t="n">
        <v>45.0</v>
      </c>
      <c r="F22" s="5" t="n">
        <v>32.0</v>
      </c>
      <c r="G22" s="5" t="n">
        <v>24.0</v>
      </c>
      <c r="H22" s="5" t="n">
        <v>38.0</v>
      </c>
      <c r="I22" s="5" t="n">
        <v>80.0</v>
      </c>
      <c r="J22" s="5" t="n">
        <v>38.0</v>
      </c>
      <c r="K22" s="5" t="n">
        <v>49.0</v>
      </c>
      <c r="L22" s="5" t="n">
        <v>11.0</v>
      </c>
      <c r="M22" s="5" t="n">
        <v>101.0</v>
      </c>
      <c r="N22" s="11" t="n">
        <f si="5" t="shared"/>
        <v>473.0</v>
      </c>
      <c r="O22" s="5" t="n">
        <v>12993.0</v>
      </c>
      <c r="P22" s="5" t="n">
        <v>5041.0</v>
      </c>
      <c r="Q22" s="11" t="n">
        <f si="2" t="shared"/>
        <v>372.0</v>
      </c>
      <c r="R22" s="6" t="n">
        <f si="0" t="shared"/>
        <v>13.551075268817204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13.0</v>
      </c>
      <c r="E23" s="5" t="n">
        <v>4.0</v>
      </c>
      <c r="F23" s="5" t="n">
        <v>15.0</v>
      </c>
      <c r="G23" s="5" t="n">
        <v>10.0</v>
      </c>
      <c r="H23" s="5" t="n">
        <v>7.0</v>
      </c>
      <c r="I23" s="5" t="n">
        <v>16.0</v>
      </c>
      <c r="J23" s="5" t="n">
        <v>22.0</v>
      </c>
      <c r="K23" s="5" t="n">
        <v>20.0</v>
      </c>
      <c r="L23" s="5" t="n">
        <v>2.0</v>
      </c>
      <c r="M23" s="5" t="n">
        <v>22.0</v>
      </c>
      <c r="N23" s="11" t="n">
        <f si="5" t="shared"/>
        <v>131.0</v>
      </c>
      <c r="O23" s="5" t="n">
        <v>4513.0</v>
      </c>
      <c r="P23" s="5" t="n">
        <v>1711.0</v>
      </c>
      <c r="Q23" s="11" t="n">
        <f si="2" t="shared"/>
        <v>109.0</v>
      </c>
      <c r="R23" s="6" t="n">
        <f si="0" t="shared"/>
        <v>15.697247706422019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72.0</v>
      </c>
      <c r="E24" s="5" t="n">
        <f ref="E24:M24" si="7" t="shared">E25-E19-E20-E21-E22-E23</f>
        <v>55.0</v>
      </c>
      <c r="F24" s="5" t="n">
        <f si="7" t="shared"/>
        <v>69.0</v>
      </c>
      <c r="G24" s="5" t="n">
        <f si="7" t="shared"/>
        <v>58.0</v>
      </c>
      <c r="H24" s="5" t="n">
        <f si="7" t="shared"/>
        <v>111.0</v>
      </c>
      <c r="I24" s="5" t="n">
        <f si="7" t="shared"/>
        <v>126.0</v>
      </c>
      <c r="J24" s="5" t="n">
        <f si="7" t="shared"/>
        <v>94.0</v>
      </c>
      <c r="K24" s="5" t="n">
        <f si="7" t="shared"/>
        <v>94.0</v>
      </c>
      <c r="L24" s="5" t="n">
        <f si="7" t="shared"/>
        <v>72.0</v>
      </c>
      <c r="M24" s="5" t="n">
        <f si="7" t="shared"/>
        <v>411.0</v>
      </c>
      <c r="N24" s="11" t="n">
        <f si="5" t="shared"/>
        <v>1162.0</v>
      </c>
      <c r="O24" s="5" t="n">
        <f>O25-O19-O20-O21-O22-O23</f>
        <v>120041.0</v>
      </c>
      <c r="P24" s="5" t="n">
        <f>P25-P19-P20-P21-P22-P23</f>
        <v>14372.0</v>
      </c>
      <c r="Q24" s="11" t="n">
        <f si="2" t="shared"/>
        <v>751.0</v>
      </c>
      <c r="R24" s="6" t="n">
        <f si="0" t="shared"/>
        <v>19.137150466045274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5666.0</v>
      </c>
      <c r="E25" s="5" t="n">
        <v>4102.0</v>
      </c>
      <c r="F25" s="5" t="n">
        <v>5250.0</v>
      </c>
      <c r="G25" s="5" t="n">
        <v>4801.0</v>
      </c>
      <c r="H25" s="5" t="n">
        <v>10434.0</v>
      </c>
      <c r="I25" s="5" t="n">
        <v>11832.0</v>
      </c>
      <c r="J25" s="5" t="n">
        <v>4076.0</v>
      </c>
      <c r="K25" s="5" t="n">
        <v>2536.0</v>
      </c>
      <c r="L25" s="5" t="n">
        <v>1194.0</v>
      </c>
      <c r="M25" s="5" t="n">
        <v>9493.0</v>
      </c>
      <c r="N25" s="11" t="n">
        <f si="5" t="shared"/>
        <v>59384.0</v>
      </c>
      <c r="O25" s="5" t="n">
        <v>1075063.0</v>
      </c>
      <c r="P25" s="5" t="n">
        <v>523467.0</v>
      </c>
      <c r="Q25" s="11" t="n">
        <f si="2" t="shared"/>
        <v>49891.0</v>
      </c>
      <c r="R25" s="6" t="n">
        <f si="0" t="shared"/>
        <v>10.492213024393177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61.0</v>
      </c>
      <c r="E26" s="5" t="n">
        <v>25.0</v>
      </c>
      <c r="F26" s="5" t="n">
        <v>20.0</v>
      </c>
      <c r="G26" s="5" t="n">
        <v>46.0</v>
      </c>
      <c r="H26" s="5" t="n">
        <v>75.0</v>
      </c>
      <c r="I26" s="5" t="n">
        <v>159.0</v>
      </c>
      <c r="J26" s="5" t="n">
        <v>69.0</v>
      </c>
      <c r="K26" s="5" t="n">
        <v>76.0</v>
      </c>
      <c r="L26" s="5" t="n">
        <v>23.0</v>
      </c>
      <c r="M26" s="5" t="n">
        <v>92.0</v>
      </c>
      <c r="N26" s="11" t="n">
        <f si="5" t="shared"/>
        <v>646.0</v>
      </c>
      <c r="O26" s="5" t="n">
        <v>14874.0</v>
      </c>
      <c r="P26" s="5" t="n">
        <v>9051.0</v>
      </c>
      <c r="Q26" s="11" t="n">
        <f si="2" t="shared"/>
        <v>554.0</v>
      </c>
      <c r="R26" s="6" t="n">
        <f si="0" t="shared"/>
        <v>16.337545126353792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152.0</v>
      </c>
      <c r="E27" s="5" t="n">
        <v>149.0</v>
      </c>
      <c r="F27" s="5" t="n">
        <v>195.0</v>
      </c>
      <c r="G27" s="5" t="n">
        <v>204.0</v>
      </c>
      <c r="H27" s="5" t="n">
        <v>517.0</v>
      </c>
      <c r="I27" s="5" t="n">
        <v>1016.0</v>
      </c>
      <c r="J27" s="5" t="n">
        <v>478.0</v>
      </c>
      <c r="K27" s="5" t="n">
        <v>277.0</v>
      </c>
      <c r="L27" s="5" t="n">
        <v>103.0</v>
      </c>
      <c r="M27" s="5" t="n">
        <v>928.0</v>
      </c>
      <c r="N27" s="11" t="n">
        <f si="5" t="shared"/>
        <v>4019.0</v>
      </c>
      <c r="O27" s="5" t="n">
        <v>88523.0</v>
      </c>
      <c r="P27" s="5" t="n">
        <v>46317.0</v>
      </c>
      <c r="Q27" s="11" t="n">
        <f si="2" t="shared"/>
        <v>3091.0</v>
      </c>
      <c r="R27" s="6" t="n">
        <f si="0" t="shared"/>
        <v>14.984471044969265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243.0</v>
      </c>
      <c r="E28" s="5" t="n">
        <v>257.0</v>
      </c>
      <c r="F28" s="5" t="n">
        <v>341.0</v>
      </c>
      <c r="G28" s="5" t="n">
        <v>277.0</v>
      </c>
      <c r="H28" s="5" t="n">
        <v>689.0</v>
      </c>
      <c r="I28" s="5" t="n">
        <v>1100.0</v>
      </c>
      <c r="J28" s="5" t="n">
        <v>521.0</v>
      </c>
      <c r="K28" s="5" t="n">
        <v>309.0</v>
      </c>
      <c r="L28" s="5" t="n">
        <v>139.0</v>
      </c>
      <c r="M28" s="5" t="n">
        <v>818.0</v>
      </c>
      <c r="N28" s="11" t="n">
        <f si="5" t="shared"/>
        <v>4694.0</v>
      </c>
      <c r="O28" s="5" t="n">
        <v>81061.0</v>
      </c>
      <c r="P28" s="5" t="n">
        <v>53671.0</v>
      </c>
      <c r="Q28" s="11" t="n">
        <f si="2" t="shared"/>
        <v>3876.0</v>
      </c>
      <c r="R28" s="6" t="n">
        <f si="0" t="shared"/>
        <v>13.847007223942208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51.0</v>
      </c>
      <c r="E29" s="5" t="n">
        <v>93.0</v>
      </c>
      <c r="F29" s="5" t="n">
        <v>90.0</v>
      </c>
      <c r="G29" s="5" t="n">
        <v>93.0</v>
      </c>
      <c r="H29" s="5" t="n">
        <v>180.0</v>
      </c>
      <c r="I29" s="5" t="n">
        <v>258.0</v>
      </c>
      <c r="J29" s="5" t="n">
        <v>116.0</v>
      </c>
      <c r="K29" s="5" t="n">
        <v>83.0</v>
      </c>
      <c r="L29" s="5" t="n">
        <v>31.0</v>
      </c>
      <c r="M29" s="5" t="n">
        <v>420.0</v>
      </c>
      <c r="N29" s="11" t="n">
        <f si="5" t="shared"/>
        <v>1415.0</v>
      </c>
      <c r="O29" s="5" t="n">
        <v>25118.0</v>
      </c>
      <c r="P29" s="5" t="n">
        <v>13026.0</v>
      </c>
      <c r="Q29" s="11" t="n">
        <f si="2" t="shared"/>
        <v>995.0</v>
      </c>
      <c r="R29" s="6" t="n">
        <f si="0" t="shared"/>
        <v>13.091457286432162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176.0</v>
      </c>
      <c r="E30" s="5" t="n">
        <v>66.0</v>
      </c>
      <c r="F30" s="5" t="n">
        <v>119.0</v>
      </c>
      <c r="G30" s="5" t="n">
        <v>107.0</v>
      </c>
      <c r="H30" s="5" t="n">
        <v>314.0</v>
      </c>
      <c r="I30" s="5" t="n">
        <v>480.0</v>
      </c>
      <c r="J30" s="5" t="n">
        <v>242.0</v>
      </c>
      <c r="K30" s="5" t="n">
        <v>124.0</v>
      </c>
      <c r="L30" s="5" t="n">
        <v>35.0</v>
      </c>
      <c r="M30" s="5" t="n">
        <v>126.0</v>
      </c>
      <c r="N30" s="11" t="n">
        <f si="5" t="shared"/>
        <v>1789.0</v>
      </c>
      <c r="O30" s="5" t="n">
        <v>28872.0</v>
      </c>
      <c r="P30" s="5" t="n">
        <v>21389.0</v>
      </c>
      <c r="Q30" s="11" t="n">
        <f si="2" t="shared"/>
        <v>1663.0</v>
      </c>
      <c r="R30" s="6" t="n">
        <f si="0" t="shared"/>
        <v>12.861695730607336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93.0</v>
      </c>
      <c r="E31" s="5" t="n">
        <v>65.0</v>
      </c>
      <c r="F31" s="5" t="n">
        <v>73.0</v>
      </c>
      <c r="G31" s="5" t="n">
        <v>64.0</v>
      </c>
      <c r="H31" s="5" t="n">
        <v>192.0</v>
      </c>
      <c r="I31" s="5" t="n">
        <v>322.0</v>
      </c>
      <c r="J31" s="5" t="n">
        <v>122.0</v>
      </c>
      <c r="K31" s="5" t="n">
        <v>47.0</v>
      </c>
      <c r="L31" s="5" t="n">
        <v>16.0</v>
      </c>
      <c r="M31" s="5" t="n">
        <v>338.0</v>
      </c>
      <c r="N31" s="11" t="n">
        <f si="5" t="shared"/>
        <v>1332.0</v>
      </c>
      <c r="O31" s="5" t="n">
        <v>22180.0</v>
      </c>
      <c r="P31" s="5" t="n">
        <v>11242.0</v>
      </c>
      <c r="Q31" s="11" t="n">
        <f si="2" t="shared"/>
        <v>994.0</v>
      </c>
      <c r="R31" s="6" t="n">
        <f si="0" t="shared"/>
        <v>11.309859154929578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52.0</v>
      </c>
      <c r="E32" s="5" t="n">
        <v>60.0</v>
      </c>
      <c r="F32" s="5" t="n">
        <v>63.0</v>
      </c>
      <c r="G32" s="5" t="n">
        <v>65.0</v>
      </c>
      <c r="H32" s="5" t="n">
        <v>162.0</v>
      </c>
      <c r="I32" s="5" t="n">
        <v>208.0</v>
      </c>
      <c r="J32" s="5" t="n">
        <v>96.0</v>
      </c>
      <c r="K32" s="5" t="n">
        <v>75.0</v>
      </c>
      <c r="L32" s="5" t="n">
        <v>26.0</v>
      </c>
      <c r="M32" s="5" t="n">
        <v>306.0</v>
      </c>
      <c r="N32" s="11" t="n">
        <f si="5" t="shared"/>
        <v>1113.0</v>
      </c>
      <c r="O32" s="5" t="n">
        <v>21334.0</v>
      </c>
      <c r="P32" s="5" t="n">
        <v>11162.0</v>
      </c>
      <c r="Q32" s="11" t="n">
        <f si="2" t="shared"/>
        <v>807.0</v>
      </c>
      <c r="R32" s="6" t="n">
        <f si="0" t="shared"/>
        <v>13.831474597273854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483.0</v>
      </c>
      <c r="E33" s="5" t="n">
        <v>427.0</v>
      </c>
      <c r="F33" s="5" t="n">
        <v>436.0</v>
      </c>
      <c r="G33" s="5" t="n">
        <v>401.0</v>
      </c>
      <c r="H33" s="5" t="n">
        <v>808.0</v>
      </c>
      <c r="I33" s="5" t="n">
        <v>1115.0</v>
      </c>
      <c r="J33" s="5" t="n">
        <v>562.0</v>
      </c>
      <c r="K33" s="5" t="n">
        <v>432.0</v>
      </c>
      <c r="L33" s="5" t="n">
        <v>140.0</v>
      </c>
      <c r="M33" s="5" t="n">
        <v>1004.0</v>
      </c>
      <c r="N33" s="11" t="n">
        <f si="5" t="shared"/>
        <v>5808.0</v>
      </c>
      <c r="O33" s="5" t="n">
        <v>152122.0</v>
      </c>
      <c r="P33" s="5" t="n">
        <v>62813.0</v>
      </c>
      <c r="Q33" s="11" t="n">
        <f si="2" t="shared"/>
        <v>4804.0</v>
      </c>
      <c r="R33" s="6" t="n">
        <f si="0" t="shared"/>
        <v>13.075145711906744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41.0</v>
      </c>
      <c r="E34" s="5" t="n">
        <v>40.0</v>
      </c>
      <c r="F34" s="5" t="n">
        <v>70.0</v>
      </c>
      <c r="G34" s="5" t="n">
        <v>46.0</v>
      </c>
      <c r="H34" s="5" t="n">
        <v>148.0</v>
      </c>
      <c r="I34" s="5" t="n">
        <v>199.0</v>
      </c>
      <c r="J34" s="5" t="n">
        <v>84.0</v>
      </c>
      <c r="K34" s="5" t="n">
        <v>35.0</v>
      </c>
      <c r="L34" s="5" t="n">
        <v>16.0</v>
      </c>
      <c r="M34" s="5" t="n">
        <v>202.0</v>
      </c>
      <c r="N34" s="11" t="n">
        <f si="5" t="shared"/>
        <v>881.0</v>
      </c>
      <c r="O34" s="5" t="n">
        <v>11596.0</v>
      </c>
      <c r="P34" s="5" t="n">
        <v>7847.0</v>
      </c>
      <c r="Q34" s="11" t="n">
        <f si="2" t="shared"/>
        <v>679.0</v>
      </c>
      <c r="R34" s="6" t="n">
        <f si="0" t="shared"/>
        <v>11.556701030927835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28.0</v>
      </c>
      <c r="E35" s="5" t="n">
        <v>11.0</v>
      </c>
      <c r="F35" s="5" t="n">
        <v>7.0</v>
      </c>
      <c r="G35" s="5" t="n">
        <v>10.0</v>
      </c>
      <c r="H35" s="5" t="n">
        <v>22.0</v>
      </c>
      <c r="I35" s="5" t="n">
        <v>19.0</v>
      </c>
      <c r="J35" s="5" t="n">
        <v>8.0</v>
      </c>
      <c r="K35" s="5" t="n">
        <v>6.0</v>
      </c>
      <c r="L35" s="5" t="n">
        <v>2.0</v>
      </c>
      <c r="M35" s="5" t="n">
        <v>13.0</v>
      </c>
      <c r="N35" s="11" t="n">
        <f si="5" t="shared"/>
        <v>126.0</v>
      </c>
      <c r="O35" s="5" t="n">
        <v>2195.0</v>
      </c>
      <c r="P35" s="5" t="n">
        <v>1031.0</v>
      </c>
      <c r="Q35" s="11" t="n">
        <f si="2" t="shared"/>
        <v>113.0</v>
      </c>
      <c r="R35" s="6" t="n">
        <f si="0" t="shared"/>
        <v>9.123893805309734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30.0</v>
      </c>
      <c r="E36" s="5" t="n">
        <v>38.0</v>
      </c>
      <c r="F36" s="5" t="n">
        <v>53.0</v>
      </c>
      <c r="G36" s="5" t="n">
        <v>47.0</v>
      </c>
      <c r="H36" s="5" t="n">
        <v>132.0</v>
      </c>
      <c r="I36" s="5" t="n">
        <v>163.0</v>
      </c>
      <c r="J36" s="5" t="n">
        <v>59.0</v>
      </c>
      <c r="K36" s="5" t="n">
        <v>34.0</v>
      </c>
      <c r="L36" s="5" t="n">
        <v>10.0</v>
      </c>
      <c r="M36" s="5" t="n">
        <v>47.0</v>
      </c>
      <c r="N36" s="11" t="n">
        <f si="5" t="shared"/>
        <v>613.0</v>
      </c>
      <c r="O36" s="5" t="n">
        <v>9549.0</v>
      </c>
      <c r="P36" s="5" t="n">
        <v>6617.0</v>
      </c>
      <c r="Q36" s="11" t="n">
        <f si="2" t="shared"/>
        <v>566.0</v>
      </c>
      <c r="R36" s="6" t="n">
        <f si="0" t="shared"/>
        <v>11.690812720848056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18.0</v>
      </c>
      <c r="E37" s="5" t="n">
        <v>22.0</v>
      </c>
      <c r="F37" s="5" t="n">
        <v>23.0</v>
      </c>
      <c r="G37" s="5" t="n">
        <v>19.0</v>
      </c>
      <c r="H37" s="5" t="n">
        <v>38.0</v>
      </c>
      <c r="I37" s="5" t="n">
        <v>87.0</v>
      </c>
      <c r="J37" s="5" t="n">
        <v>53.0</v>
      </c>
      <c r="K37" s="5" t="n">
        <v>58.0</v>
      </c>
      <c r="L37" s="5" t="n">
        <v>31.0</v>
      </c>
      <c r="M37" s="5" t="n">
        <v>123.0</v>
      </c>
      <c r="N37" s="11" t="n">
        <f si="5" t="shared"/>
        <v>472.0</v>
      </c>
      <c r="O37" s="5" t="n">
        <v>31060.0</v>
      </c>
      <c r="P37" s="5" t="n">
        <v>7633.0</v>
      </c>
      <c r="Q37" s="11" t="n">
        <f si="2" t="shared"/>
        <v>349.0</v>
      </c>
      <c r="R37" s="6" t="n">
        <f si="0" t="shared"/>
        <v>21.87106017191977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349.0</v>
      </c>
      <c r="E38" s="5" t="n">
        <f ref="E38:M38" si="8" t="shared">E39-E26-E27-E28-E29-E30-E31-E32-E33-E34-E35-E36-E37</f>
        <v>238.0</v>
      </c>
      <c r="F38" s="5" t="n">
        <f si="8" t="shared"/>
        <v>320.0</v>
      </c>
      <c r="G38" s="5" t="n">
        <f si="8" t="shared"/>
        <v>293.0</v>
      </c>
      <c r="H38" s="5" t="n">
        <f si="8" t="shared"/>
        <v>698.0</v>
      </c>
      <c r="I38" s="5" t="n">
        <f si="8" t="shared"/>
        <v>928.0</v>
      </c>
      <c r="J38" s="5" t="n">
        <f si="8" t="shared"/>
        <v>365.0</v>
      </c>
      <c r="K38" s="5" t="n">
        <f si="8" t="shared"/>
        <v>275.0</v>
      </c>
      <c r="L38" s="5" t="n">
        <f si="8" t="shared"/>
        <v>107.0</v>
      </c>
      <c r="M38" s="5" t="n">
        <f si="8" t="shared"/>
        <v>952.0</v>
      </c>
      <c r="N38" s="11" t="n">
        <f si="5" t="shared"/>
        <v>4525.0</v>
      </c>
      <c r="O38" s="5" t="n">
        <f>O39-O26-O27-O28-O29-O30-O31-O32-O33-O34-O35-O36-O37</f>
        <v>103267.0</v>
      </c>
      <c r="P38" s="5" t="n">
        <f>P39-P26-P27-P28-P29-P30-P31-P32-P33-P34-P35-P36-P37</f>
        <v>44925.0</v>
      </c>
      <c r="Q38" s="11" t="n">
        <f si="2" t="shared"/>
        <v>3573.0</v>
      </c>
      <c r="R38" s="6" t="n">
        <f si="0" t="shared"/>
        <v>12.573467674223341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1777.0</v>
      </c>
      <c r="E39" s="5" t="n">
        <v>1491.0</v>
      </c>
      <c r="F39" s="5" t="n">
        <v>1810.0</v>
      </c>
      <c r="G39" s="5" t="n">
        <v>1672.0</v>
      </c>
      <c r="H39" s="5" t="n">
        <v>3975.0</v>
      </c>
      <c r="I39" s="5" t="n">
        <v>6054.0</v>
      </c>
      <c r="J39" s="5" t="n">
        <v>2775.0</v>
      </c>
      <c r="K39" s="5" t="n">
        <v>1831.0</v>
      </c>
      <c r="L39" s="5" t="n">
        <v>679.0</v>
      </c>
      <c r="M39" s="5" t="n">
        <v>5369.0</v>
      </c>
      <c r="N39" s="11" t="n">
        <f si="5" t="shared"/>
        <v>27433.0</v>
      </c>
      <c r="O39" s="5" t="n">
        <v>591751.0</v>
      </c>
      <c r="P39" s="5" t="n">
        <v>296724.0</v>
      </c>
      <c r="Q39" s="11" t="n">
        <f si="2" t="shared"/>
        <v>22064.0</v>
      </c>
      <c r="R39" s="6" t="n">
        <f si="0" t="shared"/>
        <v>13.448332124728063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699.0</v>
      </c>
      <c r="E40" s="5" t="n">
        <v>401.0</v>
      </c>
      <c r="F40" s="5" t="n">
        <v>609.0</v>
      </c>
      <c r="G40" s="5" t="n">
        <v>646.0</v>
      </c>
      <c r="H40" s="5" t="n">
        <v>1570.0</v>
      </c>
      <c r="I40" s="5" t="n">
        <v>2086.0</v>
      </c>
      <c r="J40" s="5" t="n">
        <v>864.0</v>
      </c>
      <c r="K40" s="5" t="n">
        <v>338.0</v>
      </c>
      <c r="L40" s="5" t="n">
        <v>104.0</v>
      </c>
      <c r="M40" s="5" t="n">
        <v>991.0</v>
      </c>
      <c r="N40" s="11" t="n">
        <f si="5" t="shared"/>
        <v>8308.0</v>
      </c>
      <c r="O40" s="5" t="n">
        <v>109456.0</v>
      </c>
      <c r="P40" s="5" t="n">
        <v>77884.0</v>
      </c>
      <c r="Q40" s="11" t="n">
        <f si="2" t="shared"/>
        <v>7317.0</v>
      </c>
      <c r="R40" s="6" t="n">
        <f si="0" t="shared"/>
        <v>10.64425310919776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55.0</v>
      </c>
      <c r="E41" s="5" t="n">
        <v>35.0</v>
      </c>
      <c r="F41" s="5" t="n">
        <v>65.0</v>
      </c>
      <c r="G41" s="5" t="n">
        <v>95.0</v>
      </c>
      <c r="H41" s="5" t="n">
        <v>139.0</v>
      </c>
      <c r="I41" s="5" t="n">
        <v>194.0</v>
      </c>
      <c r="J41" s="5" t="n">
        <v>166.0</v>
      </c>
      <c r="K41" s="5" t="n">
        <v>105.0</v>
      </c>
      <c r="L41" s="5" t="n">
        <v>29.0</v>
      </c>
      <c r="M41" s="5" t="n">
        <v>188.0</v>
      </c>
      <c r="N41" s="11" t="n">
        <f si="5" t="shared"/>
        <v>1071.0</v>
      </c>
      <c r="O41" s="5" t="n">
        <v>23314.0</v>
      </c>
      <c r="P41" s="5" t="n">
        <v>13854.0</v>
      </c>
      <c r="Q41" s="11" t="n">
        <f si="2" t="shared"/>
        <v>883.0</v>
      </c>
      <c r="R41" s="6" t="n">
        <f si="0" t="shared"/>
        <v>15.689694224235561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20.0</v>
      </c>
      <c r="E42" s="5" t="n">
        <f ref="E42:M42" si="9" t="shared">E43-E40-E41</f>
        <v>5.0</v>
      </c>
      <c r="F42" s="5" t="n">
        <f si="9" t="shared"/>
        <v>5.0</v>
      </c>
      <c r="G42" s="5" t="n">
        <f si="9" t="shared"/>
        <v>5.0</v>
      </c>
      <c r="H42" s="5" t="n">
        <f si="9" t="shared"/>
        <v>26.0</v>
      </c>
      <c r="I42" s="5" t="n">
        <f si="9" t="shared"/>
        <v>30.0</v>
      </c>
      <c r="J42" s="5" t="n">
        <f si="9" t="shared"/>
        <v>17.0</v>
      </c>
      <c r="K42" s="5" t="n">
        <f si="9" t="shared"/>
        <v>10.0</v>
      </c>
      <c r="L42" s="5" t="n">
        <f si="9" t="shared"/>
        <v>4.0</v>
      </c>
      <c r="M42" s="5" t="n">
        <f si="9" t="shared"/>
        <v>29.0</v>
      </c>
      <c r="N42" s="11" t="n">
        <f si="5" t="shared"/>
        <v>151.0</v>
      </c>
      <c r="O42" s="5" t="n">
        <f>O43-O40-O41</f>
        <v>8167.0</v>
      </c>
      <c r="P42" s="5" t="n">
        <f>P43-P40-P41</f>
        <v>1657.0</v>
      </c>
      <c r="Q42" s="11" t="n">
        <f si="2" t="shared"/>
        <v>122.0</v>
      </c>
      <c r="R42" s="6" t="n">
        <f si="0" t="shared"/>
        <v>13.581967213114755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774.0</v>
      </c>
      <c r="E43" s="5" t="n">
        <v>441.0</v>
      </c>
      <c r="F43" s="5" t="n">
        <v>679.0</v>
      </c>
      <c r="G43" s="5" t="n">
        <v>746.0</v>
      </c>
      <c r="H43" s="5" t="n">
        <v>1735.0</v>
      </c>
      <c r="I43" s="5" t="n">
        <v>2310.0</v>
      </c>
      <c r="J43" s="5" t="n">
        <v>1047.0</v>
      </c>
      <c r="K43" s="5" t="n">
        <v>453.0</v>
      </c>
      <c r="L43" s="5" t="n">
        <v>137.0</v>
      </c>
      <c r="M43" s="5" t="n">
        <v>1208.0</v>
      </c>
      <c r="N43" s="11" t="n">
        <f si="5" t="shared"/>
        <v>9530.0</v>
      </c>
      <c r="O43" s="5" t="n">
        <v>140937.0</v>
      </c>
      <c r="P43" s="5" t="n">
        <v>93395.0</v>
      </c>
      <c r="Q43" s="11" t="n">
        <f si="2" t="shared"/>
        <v>8322.0</v>
      </c>
      <c r="R43" s="6" t="n">
        <f si="0" t="shared"/>
        <v>11.222662821437154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8.0</v>
      </c>
      <c r="E44" s="8" t="n">
        <v>5.0</v>
      </c>
      <c r="F44" s="8" t="n">
        <v>7.0</v>
      </c>
      <c r="G44" s="8" t="n">
        <v>7.0</v>
      </c>
      <c r="H44" s="8" t="n">
        <v>28.0</v>
      </c>
      <c r="I44" s="8" t="n">
        <v>42.0</v>
      </c>
      <c r="J44" s="8" t="n">
        <v>37.0</v>
      </c>
      <c r="K44" s="8" t="n">
        <v>34.0</v>
      </c>
      <c r="L44" s="8" t="n">
        <v>28.0</v>
      </c>
      <c r="M44" s="8" t="n">
        <v>224.0</v>
      </c>
      <c r="N44" s="11" t="n">
        <f si="5" t="shared"/>
        <v>420.0</v>
      </c>
      <c r="O44" s="8" t="n">
        <v>68243.0</v>
      </c>
      <c r="P44" s="8" t="n">
        <v>5141.0</v>
      </c>
      <c r="Q44" s="11" t="n">
        <f si="2" t="shared"/>
        <v>196.0</v>
      </c>
      <c r="R44" s="6" t="n">
        <f si="0" t="shared"/>
        <v>26.229591836734695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4.0</v>
      </c>
      <c r="E45" s="8" t="n">
        <f ref="E45:M45" si="10" t="shared">E46-E44</f>
        <v>11.0</v>
      </c>
      <c r="F45" s="8" t="n">
        <f si="10" t="shared"/>
        <v>14.0</v>
      </c>
      <c r="G45" s="8" t="n">
        <f si="10" t="shared"/>
        <v>6.0</v>
      </c>
      <c r="H45" s="8" t="n">
        <f si="10" t="shared"/>
        <v>35.0</v>
      </c>
      <c r="I45" s="8" t="n">
        <f si="10" t="shared"/>
        <v>40.0</v>
      </c>
      <c r="J45" s="8" t="n">
        <f si="10" t="shared"/>
        <v>63.0</v>
      </c>
      <c r="K45" s="8" t="n">
        <f si="10" t="shared"/>
        <v>33.0</v>
      </c>
      <c r="L45" s="8" t="n">
        <f si="10" t="shared"/>
        <v>46.0</v>
      </c>
      <c r="M45" s="8" t="n">
        <f si="10" t="shared"/>
        <v>251.0</v>
      </c>
      <c r="N45" s="11" t="n">
        <f si="5" t="shared"/>
        <v>503.0</v>
      </c>
      <c r="O45" s="8" t="n">
        <f>O46-O44</f>
        <v>128402.0</v>
      </c>
      <c r="P45" s="8" t="n">
        <f>P46-P44</f>
        <v>7407.0</v>
      </c>
      <c r="Q45" s="11" t="n">
        <f si="2" t="shared"/>
        <v>252.0</v>
      </c>
      <c r="R45" s="6" t="n">
        <f si="0" t="shared"/>
        <v>29.392857142857142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12.0</v>
      </c>
      <c r="E46" s="8" t="n">
        <v>16.0</v>
      </c>
      <c r="F46" s="8" t="n">
        <v>21.0</v>
      </c>
      <c r="G46" s="8" t="n">
        <v>13.0</v>
      </c>
      <c r="H46" s="8" t="n">
        <v>63.0</v>
      </c>
      <c r="I46" s="8" t="n">
        <v>82.0</v>
      </c>
      <c r="J46" s="8" t="n">
        <v>100.0</v>
      </c>
      <c r="K46" s="8" t="n">
        <v>67.0</v>
      </c>
      <c r="L46" s="8" t="n">
        <v>74.0</v>
      </c>
      <c r="M46" s="8" t="n">
        <v>475.0</v>
      </c>
      <c r="N46" s="11" t="n">
        <f si="5" t="shared"/>
        <v>923.0</v>
      </c>
      <c r="O46" s="8" t="n">
        <v>196645.0</v>
      </c>
      <c r="P46" s="8" t="n">
        <v>12548.0</v>
      </c>
      <c r="Q46" s="11" t="n">
        <f si="2" t="shared"/>
        <v>448.0</v>
      </c>
      <c r="R46" s="6" t="n">
        <f si="0" t="shared"/>
        <v>28.008928571428573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23.0</v>
      </c>
      <c r="E47" s="5" t="n">
        <v>22.0</v>
      </c>
      <c r="F47" s="5" t="n">
        <v>38.0</v>
      </c>
      <c r="G47" s="5" t="n">
        <v>49.0</v>
      </c>
      <c r="H47" s="5" t="n">
        <v>85.0</v>
      </c>
      <c r="I47" s="5" t="n">
        <v>156.0</v>
      </c>
      <c r="J47" s="5" t="n">
        <v>73.0</v>
      </c>
      <c r="K47" s="5" t="n">
        <v>29.0</v>
      </c>
      <c r="L47" s="5" t="n">
        <v>20.0</v>
      </c>
      <c r="M47" s="5" t="n">
        <v>83.0</v>
      </c>
      <c r="N47" s="11" t="n">
        <f si="5" t="shared"/>
        <v>578.0</v>
      </c>
      <c r="O47" s="5" t="n">
        <v>17375.0</v>
      </c>
      <c r="P47" s="5" t="n">
        <v>6964.0</v>
      </c>
      <c r="Q47" s="11" t="n">
        <f si="2" t="shared"/>
        <v>495.0</v>
      </c>
      <c r="R47" s="6" t="n">
        <f si="0" t="shared"/>
        <v>14.06868686868687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30782.0</v>
      </c>
      <c r="E48" s="5" t="n">
        <f ref="E48:M48" si="11" t="shared">E47+E46+E43+E39+E25+E18</f>
        <v>60678.0</v>
      </c>
      <c r="F48" s="5" t="n">
        <f si="11" t="shared"/>
        <v>118873.0</v>
      </c>
      <c r="G48" s="5" t="n">
        <f si="11" t="shared"/>
        <v>75833.0</v>
      </c>
      <c r="H48" s="5" t="n">
        <f si="11" t="shared"/>
        <v>86390.0</v>
      </c>
      <c r="I48" s="5" t="n">
        <f si="11" t="shared"/>
        <v>72675.0</v>
      </c>
      <c r="J48" s="5" t="n">
        <f si="11" t="shared"/>
        <v>22033.0</v>
      </c>
      <c r="K48" s="5" t="n">
        <f si="11" t="shared"/>
        <v>16719.0</v>
      </c>
      <c r="L48" s="5" t="n">
        <f si="11" t="shared"/>
        <v>9915.0</v>
      </c>
      <c r="M48" s="5" t="n">
        <f si="11" t="shared"/>
        <v>127887.0</v>
      </c>
      <c r="N48" s="11" t="n">
        <f si="5" t="shared"/>
        <v>621785.0</v>
      </c>
      <c r="O48" s="5" t="n">
        <f>O47+O46+O43+O39+O25+O18</f>
        <v>5.2756957E7</v>
      </c>
      <c r="P48" s="5" t="n">
        <f>P47+P46+P43+P39+P25+P18</f>
        <v>4065193.0</v>
      </c>
      <c r="Q48" s="11" t="n">
        <f si="2" t="shared"/>
        <v>493898.0</v>
      </c>
      <c r="R48" s="6" t="n">
        <f si="0" t="shared"/>
        <v>8.230835111703227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4.950585813424254</v>
      </c>
      <c r="E49" s="6" t="n">
        <f ref="E49" si="13" t="shared">E48/$N$48*100</f>
        <v>9.75867864293928</v>
      </c>
      <c r="F49" s="6" t="n">
        <f ref="F49" si="14" t="shared">F48/$N$48*100</f>
        <v>19.11802311088238</v>
      </c>
      <c r="G49" s="6" t="n">
        <f ref="G49" si="15" t="shared">G48/$N$48*100</f>
        <v>12.196016307887774</v>
      </c>
      <c r="H49" s="6" t="n">
        <f ref="H49" si="16" t="shared">H48/$N$48*100</f>
        <v>13.893870067627878</v>
      </c>
      <c r="I49" s="6" t="n">
        <f ref="I49" si="17" t="shared">I48/$N$48*100</f>
        <v>11.688123708355782</v>
      </c>
      <c r="J49" s="6" t="n">
        <f ref="J49" si="18" t="shared">J48/$N$48*100</f>
        <v>3.54350780414452</v>
      </c>
      <c r="K49" s="6" t="n">
        <f ref="K49" si="19" t="shared">K48/$N$48*100</f>
        <v>2.6888715552803624</v>
      </c>
      <c r="L49" s="6" t="n">
        <f ref="L49" si="20" t="shared">L48/$N$48*100</f>
        <v>1.594602635959375</v>
      </c>
      <c r="M49" s="6" t="n">
        <f ref="M49" si="21" t="shared">M48/$N$48*100</f>
        <v>20.567720353498395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