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5年1月來臺旅客人次及成長率－按國籍分
Table 1-3 Visitor Arrivals by Nationality,
 January, 2026</t>
  </si>
  <si>
    <t>115年1月
Jan.., 2026</t>
  </si>
  <si>
    <t>114年1月
Jan..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20215.0</v>
      </c>
      <c r="E3" s="4" t="n">
        <v>89852.0</v>
      </c>
      <c r="F3" s="5" t="n">
        <f>IF(E3=0,"-",(D3-E3)/E3*100)</f>
        <v>33.792236121622224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31629.0</v>
      </c>
      <c r="E4" s="4" t="n">
        <v>118086.0</v>
      </c>
      <c r="F4" s="5" t="n">
        <f ref="F4:F46" si="0" t="shared">IF(E4=0,"-",(D4-E4)/E4*100)</f>
        <v>11.468760056230206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936.0</v>
      </c>
      <c r="E5" s="4" t="n">
        <v>3077.0</v>
      </c>
      <c r="F5" s="5" t="n">
        <f si="0" t="shared"/>
        <v>27.916802079948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2002.0</v>
      </c>
      <c r="E6" s="4" t="n">
        <v>1349.0</v>
      </c>
      <c r="F6" s="5" t="n">
        <f si="0" t="shared"/>
        <v>48.40622683469237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0989.0</v>
      </c>
      <c r="E7" s="4" t="n">
        <v>28348.0</v>
      </c>
      <c r="F7" s="5" t="n">
        <f si="0" t="shared"/>
        <v>9.316353887399465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9025.0</v>
      </c>
      <c r="E8" s="4" t="n">
        <v>21268.0</v>
      </c>
      <c r="F8" s="5" t="n">
        <f si="0" t="shared"/>
        <v>36.47263494451759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9307.0</v>
      </c>
      <c r="E9" s="4" t="n">
        <v>15669.0</v>
      </c>
      <c r="F9" s="5" t="n">
        <f si="0" t="shared"/>
        <v>23.217818622758312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70388.0</v>
      </c>
      <c r="E10" s="4" t="n">
        <v>48349.0</v>
      </c>
      <c r="F10" s="5" t="n">
        <f si="0" t="shared"/>
        <v>45.58315580467021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2989.0</v>
      </c>
      <c r="E11" s="4" t="n">
        <v>26869.0</v>
      </c>
      <c r="F11" s="5" t="n">
        <f si="0" t="shared"/>
        <v>22.777178160705645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1276.0</v>
      </c>
      <c r="E12" s="4" t="n">
        <v>19925.0</v>
      </c>
      <c r="F12" s="5" t="n">
        <f si="0" t="shared"/>
        <v>56.96863237139272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366.0</v>
      </c>
      <c r="E13" s="4" t="n">
        <f>E14-E7-E8-E9-E10-E11-E12</f>
        <v>1758.0</v>
      </c>
      <c r="F13" s="5" t="n">
        <f si="0" t="shared"/>
        <v>34.58475540386804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16340.0</v>
      </c>
      <c r="E14" s="4" t="n">
        <v>162186.0</v>
      </c>
      <c r="F14" s="5" t="n">
        <f si="0" t="shared"/>
        <v>33.39005832809244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893.0</v>
      </c>
      <c r="E15" s="4" t="n">
        <f>E16-E3-E4-E5-E6-E14</f>
        <v>822.0</v>
      </c>
      <c r="F15" s="5" t="n">
        <f si="0" t="shared"/>
        <v>8.637469586374696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75015.0</v>
      </c>
      <c r="E16" s="4" t="n">
        <v>375372.0</v>
      </c>
      <c r="F16" s="5" t="n">
        <f si="0" t="shared"/>
        <v>26.545133893843975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2084.0</v>
      </c>
      <c r="E17" s="4" t="n">
        <v>12038.0</v>
      </c>
      <c r="F17" s="5" t="n">
        <f si="0" t="shared"/>
        <v>0.3821232762917428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6762.0</v>
      </c>
      <c r="E18" s="4" t="n">
        <v>56771.0</v>
      </c>
      <c r="F18" s="5" t="n">
        <f si="0" t="shared"/>
        <v>-0.01585316446777403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756.0</v>
      </c>
      <c r="E19" s="4" t="n">
        <v>389.0</v>
      </c>
      <c r="F19" s="5" t="n">
        <f si="0" t="shared"/>
        <v>94.34447300771208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640.0</v>
      </c>
      <c r="E20" s="4" t="n">
        <v>520.0</v>
      </c>
      <c r="F20" s="5" t="n">
        <f si="0" t="shared"/>
        <v>23.076923076923077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28.0</v>
      </c>
      <c r="E21" s="4" t="n">
        <v>119.0</v>
      </c>
      <c r="F21" s="5" t="n">
        <f si="0" t="shared"/>
        <v>7.563025210084033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231.0</v>
      </c>
      <c r="E22" s="4" t="n">
        <f>E23-E17-E18-E19-E20-E21</f>
        <v>1110.0</v>
      </c>
      <c r="F22" s="5" t="n">
        <f>IF(E22=0,"-",(D22-E22)/E22*100)</f>
        <v>10.9009009009009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71601.0</v>
      </c>
      <c r="E23" s="4" t="n">
        <v>70947.0</v>
      </c>
      <c r="F23" s="5" t="n">
        <f si="0" t="shared"/>
        <v>0.9218148758932725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737.0</v>
      </c>
      <c r="E24" s="4" t="n">
        <v>701.0</v>
      </c>
      <c r="F24" s="5" t="n">
        <f si="0" t="shared"/>
        <v>5.1355206847360915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5231.0</v>
      </c>
      <c r="E25" s="4" t="n">
        <v>4505.0</v>
      </c>
      <c r="F25" s="5" t="n">
        <f si="0" t="shared"/>
        <v>16.11542730299667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7546.0</v>
      </c>
      <c r="E26" s="4" t="n">
        <v>6810.0</v>
      </c>
      <c r="F26" s="5" t="n">
        <f si="0" t="shared"/>
        <v>10.807635829662262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3001.0</v>
      </c>
      <c r="E27" s="4" t="n">
        <v>1724.0</v>
      </c>
      <c r="F27" s="5" t="n">
        <f si="0" t="shared"/>
        <v>74.07192575406032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181.0</v>
      </c>
      <c r="E28" s="4" t="n">
        <v>1986.0</v>
      </c>
      <c r="F28" s="5" t="n">
        <f si="0" t="shared"/>
        <v>9.818731117824774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090.0</v>
      </c>
      <c r="E29" s="4" t="n">
        <v>826.0</v>
      </c>
      <c r="F29" s="5" t="n">
        <f si="0" t="shared"/>
        <v>31.961259079903147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448.0</v>
      </c>
      <c r="E30" s="4" t="n">
        <v>1092.0</v>
      </c>
      <c r="F30" s="5" t="n">
        <f si="0" t="shared"/>
        <v>32.6007326007326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8159.0</v>
      </c>
      <c r="E31" s="4" t="n">
        <v>8490.0</v>
      </c>
      <c r="F31" s="5" t="n">
        <f si="0" t="shared"/>
        <v>-3.8987043580683154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893.0</v>
      </c>
      <c r="E32" s="4" t="n">
        <v>886.0</v>
      </c>
      <c r="F32" s="5" t="n">
        <f si="0" t="shared"/>
        <v>0.7900677200902935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95.0</v>
      </c>
      <c r="E33" s="4" t="n">
        <v>164.0</v>
      </c>
      <c r="F33" s="5" t="n">
        <f si="0" t="shared"/>
        <v>18.902439024390244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767.0</v>
      </c>
      <c r="E34" s="4" t="n">
        <v>628.0</v>
      </c>
      <c r="F34" s="5" t="n">
        <f si="0" t="shared"/>
        <v>22.13375796178344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8167.0</v>
      </c>
      <c r="E35" s="4" t="n">
        <f>E36-E24-E25-E26-E27-E28-E29-E30-E31-E32-E33-E34</f>
        <v>6665.0</v>
      </c>
      <c r="F35" s="5" t="n">
        <f si="0" t="shared"/>
        <v>22.535633908477116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9415.0</v>
      </c>
      <c r="E36" s="4" t="n">
        <v>34477.0</v>
      </c>
      <c r="F36" s="5" t="n">
        <f si="0" t="shared"/>
        <v>14.322591872842766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4350.0</v>
      </c>
      <c r="E37" s="4" t="n">
        <v>13903.0</v>
      </c>
      <c r="F37" s="5" t="n">
        <f si="0" t="shared"/>
        <v>3.2151334244407686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306.0</v>
      </c>
      <c r="E38" s="4" t="n">
        <v>2220.0</v>
      </c>
      <c r="F38" s="5" t="n">
        <f si="0" t="shared"/>
        <v>3.873873873873874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61.0</v>
      </c>
      <c r="E39" s="4" t="n">
        <f>E40-E37-E38</f>
        <v>132.0</v>
      </c>
      <c r="F39" s="5" t="n">
        <f si="0" t="shared"/>
        <v>21.96969696969697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6817.0</v>
      </c>
      <c r="E40" s="4" t="n">
        <v>16255.0</v>
      </c>
      <c r="F40" s="5" t="n">
        <f si="0" t="shared"/>
        <v>3.4573977237772993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76.0</v>
      </c>
      <c r="E41" s="4" t="n">
        <v>416.0</v>
      </c>
      <c r="F41" s="5" t="n">
        <f si="0" t="shared"/>
        <v>-9.615384615384617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18.0</v>
      </c>
      <c r="E42" s="4" t="n">
        <f>E43-E41</f>
        <v>518.0</v>
      </c>
      <c r="F42" s="5" t="n">
        <f si="0" t="shared"/>
        <v>0.0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894.0</v>
      </c>
      <c r="E43" s="4" t="n">
        <v>934.0</v>
      </c>
      <c r="F43" s="5" t="n">
        <f si="0" t="shared"/>
        <v>-4.282655246252676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44.0</v>
      </c>
      <c r="E44" s="4" t="n">
        <v>51.0</v>
      </c>
      <c r="F44" s="5" t="n">
        <f si="0" t="shared"/>
        <v>-13.725490196078432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19589.0</v>
      </c>
      <c r="E45" s="4" t="n">
        <v>153042.0</v>
      </c>
      <c r="F45" s="5" t="n">
        <f si="0" t="shared"/>
        <v>-21.858705453404948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723375.0</v>
      </c>
      <c r="E46" s="8" t="n">
        <f>E44+E43+E40+E36+E23+E16+E45</f>
        <v>651078.0</v>
      </c>
      <c r="F46" s="5" t="n">
        <f si="0" t="shared"/>
        <v>11.10419949683448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