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歷年比較表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<sst xmlns="http://schemas.openxmlformats.org/spreadsheetml/2006/main" count="41" uniqueCount="41">
  <si>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歷年本處所轄遊客中心遊客人數統計表</t>
  </si>
  <si>
    <t xml:space="preserve">98年</t>
  </si>
  <si>
    <t xml:space="preserve">99年</t>
  </si>
  <si>
    <t xml:space="preserve">100年</t>
  </si>
  <si>
    <t xml:space="preserve">101年</t>
  </si>
  <si>
    <t xml:space="preserve">102年</t>
  </si>
  <si>
    <t xml:space="preserve">103年</t>
  </si>
  <si>
    <t xml:space="preserve">104年</t>
  </si>
  <si>
    <t xml:space="preserve">105年</t>
  </si>
  <si>
    <t xml:space="preserve">106年</t>
  </si>
  <si>
    <t xml:space="preserve">107年</t>
  </si>
  <si>
    <t xml:space="preserve">102年與101年比較人數增減</t>
  </si>
  <si>
    <t xml:space="preserve">103年與102年比較人數增減</t>
  </si>
  <si>
    <t xml:space="preserve">104年與103年比較人數增減</t>
  </si>
  <si>
    <t xml:space="preserve">105年與104年比較人數增減</t>
  </si>
  <si>
    <t xml:space="preserve">106年與105年比較遊客人數增減</t>
  </si>
  <si>
    <t xml:space="preserve">108年</t>
  </si>
  <si>
    <t xml:space="preserve">109年</t>
  </si>
  <si>
    <t xml:space="preserve">110年</t>
  </si>
  <si>
    <t xml:space="preserve">111年</t>
  </si>
  <si>
    <t xml:space="preserve">112年</t>
  </si>
  <si>
    <t xml:space="preserve">113年</t>
  </si>
  <si>
    <t xml:space="preserve">114年</t>
  </si>
  <si>
    <t xml:space="preserve">115年</t>
  </si>
  <si>
    <t xml:space="preserve">114年與113年比較遊客人數增減</t>
  </si>
  <si>
    <t xml:space="preserve">114年與113年比較遊客人數增減％</t>
  </si>
  <si>
    <t xml:space="preserve">1月</t>
  </si>
  <si>
    <t xml:space="preserve">2月</t>
  </si>
  <si>
    <t xml:space="preserve">3月</t>
  </si>
  <si>
    <t xml:space="preserve">4月</t>
  </si>
  <si>
    <t xml:space="preserve">5月</t>
  </si>
  <si>
    <t xml:space="preserve">6月</t>
  </si>
  <si>
    <t xml:space="preserve">7月</t>
  </si>
  <si>
    <t xml:space="preserve">8月</t>
  </si>
  <si>
    <t xml:space="preserve">9月</t>
  </si>
  <si>
    <t xml:space="preserve">10月</t>
  </si>
  <si>
    <t xml:space="preserve">11月</t>
  </si>
  <si>
    <t xml:space="preserve">12月</t>
  </si>
  <si>
    <t xml:space="preserve">年統計</t>
  </si>
  <si>
    <t xml:space="preserve">［］</t>
  </si>
  <si>
    <t xml:space="preserve">102年至109年遊客人數統計折線圖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</si>
</sst>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_ "/>
    <numFmt numFmtId="166" formatCode="#,##0"/>
    <numFmt numFmtId="167" formatCode="0_ "/>
    <numFmt numFmtId="168" formatCode="0"/>
    <numFmt numFmtId="169" formatCode="0_);[RED]\(0\)"/>
  </numFmts>
  <fonts count="15">
    <font>
      <sz val="12"/>
      <color theme="1"/>
      <name val="新細明體"/>
      <family val="2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2"/>
      <name val="新細明體"/>
      <family val="1"/>
      <charset val="136"/>
    </font>
    <font>
      <b val="true"/>
      <sz val="20"/>
      <name val="微軟正黑體"/>
      <family val="2"/>
      <charset val="136"/>
    </font>
    <font>
      <b val="true"/>
      <sz val="12"/>
      <name val="微軟正黑體"/>
      <family val="2"/>
      <charset val="136"/>
    </font>
    <font>
      <b val="true"/>
      <sz val="12"/>
      <color theme="1"/>
      <name val="微軟正黑體"/>
      <family val="2"/>
      <charset val="136"/>
    </font>
    <font>
      <sz val="10"/>
      <color theme="1"/>
      <name val="Arial Unicode MS"/>
      <family val="2"/>
      <charset val="1"/>
    </font>
    <font>
      <b val="true"/>
      <sz val="12"/>
      <color rgb="FF000000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0"/>
      <color rgb="FF000000"/>
      <name val="Calibri"/>
      <family val="2"/>
    </font>
    <font>
      <sz val="14"/>
      <color rgb="FF595959"/>
      <name val="思源黑體"/>
      <family val="2"/>
    </font>
    <font>
      <sz val="9"/>
      <color rgb="FF404040"/>
      <name val="Calibri"/>
      <family val="2"/>
    </font>
    <font>
      <sz val="9"/>
      <color rgb="FF59595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"/>
        <bgColor rgb="FFDCE6F2"/>
      </patternFill>
    </fill>
    <fill>
      <patternFill patternType="solid">
        <fgColor theme="8" tint="0.5999"/>
        <bgColor rgb="FFD9D9D9"/>
      </patternFill>
    </fill>
    <fill>
      <patternFill patternType="solid">
        <fgColor theme="9" tint="0.5999"/>
        <bgColor rgb="FFF2DCDB"/>
      </patternFill>
    </fill>
    <fill>
      <patternFill patternType="solid">
        <fgColor theme="4" tint="0.7999"/>
        <bgColor rgb="FFD9D9D9"/>
      </patternFill>
    </fill>
    <fill>
      <patternFill patternType="solid">
        <fgColor theme="5" tint="0.7999"/>
        <bgColor rgb="FFD9D9D9"/>
      </patternFill>
    </fill>
    <fill>
      <patternFill patternType="solid">
        <fgColor rgb="FFFFFF66"/>
        <bgColor rgb="FFFFFF0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一般 2" xfId="20"/>
  </cellStyles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D742C"/>
      <rgbColor rgb="FF800080"/>
      <rgbColor rgb="FF24687B"/>
      <rgbColor rgb="FFACC675"/>
      <rgbColor rgb="FF888888"/>
      <rgbColor rgb="FF6D96C7"/>
      <rgbColor rgb="FFBE4B48"/>
      <rgbColor rgb="FFEBF1DE"/>
      <rgbColor rgb="FFDCE6F2"/>
      <rgbColor rgb="FF660066"/>
      <rgbColor rgb="FFCA6E6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B7DEE8"/>
      <rgbColor rgb="FFFF99CC"/>
      <rgbColor rgb="FF6AB9CE"/>
      <rgbColor rgb="FFFCD5B5"/>
      <rgbColor rgb="FF4A7EBB"/>
      <rgbColor rgb="FF46AAC4"/>
      <rgbColor rgb="FF98B855"/>
      <rgbColor rgb="FFFFCC00"/>
      <rgbColor rgb="FFF59240"/>
      <rgbColor rgb="FFB55503"/>
      <rgbColor rgb="FF7D5FA0"/>
      <rgbColor rgb="FF957FB2"/>
      <rgbColor rgb="FF003366"/>
      <rgbColor rgb="FF4F81BD"/>
      <rgbColor rgb="FF003300"/>
      <rgbColor rgb="FF4B3860"/>
      <rgbColor rgb="FF762927"/>
      <rgbColor rgb="FF595959"/>
      <rgbColor rgb="FF294B74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0874560576181"/>
          <c:y val="0.038825831702544"/>
          <c:w val="0.787233130412415"/>
          <c:h val="0.870606653620352"/>
        </c:manualLayout>
      </c:layout>
      <c:lineChart>
        <c:grouping val="standard"/>
        <c:varyColors val="0"/>
        <c:ser>
          <c:idx val="0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solidFill>
              <a:srgbClr val="6ab9ce"/>
            </a:solidFill>
            <a:ln cap="rnd" w="28440">
              <a:solidFill>
                <a:srgbClr val="6ab9ce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>
                  <c:v>5949</c:v>
                </c:pt>
                <c:pt idx="3">
                  <c:v>15591</c:v>
                </c:pt>
                <c:pt idx="4">
                  <c:v>23358</c:v>
                </c:pt>
                <c:pt idx="5">
                  <c:v>23841</c:v>
                </c:pt>
                <c:pt idx="6">
                  <c:v>16014</c:v>
                </c:pt>
                <c:pt idx="7">
                  <c:v>16750</c:v>
                </c:pt>
                <c:pt idx="8">
                  <c:v>14711</c:v>
                </c:pt>
                <c:pt idx="9">
                  <c:v>13830</c:v>
                </c:pt>
                <c:pt idx="10">
                  <c:v>7195</c:v>
                </c:pt>
                <c:pt idx="11">
                  <c:v>4371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solidFill>
              <a:srgbClr val="ca6e6c"/>
            </a:solidFill>
            <a:ln cap="rnd" w="28440">
              <a:solidFill>
                <a:srgbClr val="ca6e6c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"112年"</c:f>
              <c:strCache>
                <c:ptCount val="1"/>
                <c:pt idx="0">
                  <c:v>112年</c:v>
                </c:pt>
              </c:strCache>
            </c:strRef>
          </c:tx>
          <c:spPr>
            <a:solidFill>
              <a:srgbClr val="6d96c7"/>
            </a:solidFill>
            <a:ln cap="rnd" w="28440">
              <a:solidFill>
                <a:srgbClr val="6d96c7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solidFill>
              <a:srgbClr val="b55503"/>
            </a:solidFill>
            <a:ln cap="rnd" w="28440">
              <a:solidFill>
                <a:srgbClr val="b55503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"110年"</c:f>
              <c:strCache>
                <c:ptCount val="1"/>
                <c:pt idx="0">
                  <c:v>110年</c:v>
                </c:pt>
              </c:strCache>
            </c:strRef>
          </c:tx>
          <c:spPr>
            <a:solidFill>
              <a:srgbClr val="24687b"/>
            </a:solidFill>
            <a:ln cap="rnd" w="28440">
              <a:solidFill>
                <a:srgbClr val="24687b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solidFill>
              <a:srgbClr val="be4b48"/>
            </a:solidFill>
            <a:ln cap="rnd" w="28440">
              <a:solidFill>
                <a:srgbClr val="be4b48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solidFill>
              <a:srgbClr val="4a7ebb"/>
            </a:solidFill>
            <a:ln cap="rnd" w="28440">
              <a:solidFill>
                <a:srgbClr val="4a7ebb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solidFill>
              <a:srgbClr val="4b3860"/>
            </a:solidFill>
            <a:ln cap="rnd" w="28440">
              <a:solidFill>
                <a:srgbClr val="4b3860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solidFill>
              <a:srgbClr val="5d742c"/>
            </a:solidFill>
            <a:ln cap="rnd" w="28440">
              <a:solidFill>
                <a:srgbClr val="5d742c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solidFill>
              <a:srgbClr val="762927"/>
            </a:solidFill>
            <a:ln cap="rnd" w="28440">
              <a:solidFill>
                <a:srgbClr val="762927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solidFill>
              <a:srgbClr val="294b74"/>
            </a:solidFill>
            <a:ln cap="rnd" w="28440">
              <a:solidFill>
                <a:srgbClr val="294b74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solidFill>
              <a:srgbClr val="f59240"/>
            </a:solidFill>
            <a:ln cap="rnd" w="28440">
              <a:solidFill>
                <a:srgbClr val="f59240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solidFill>
              <a:srgbClr val="46aac4"/>
            </a:solidFill>
            <a:ln cap="rnd" w="28440">
              <a:solidFill>
                <a:srgbClr val="46aac4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</c:strRef>
          </c:tx>
          <c:spPr>
            <a:solidFill>
              <a:srgbClr val="7d5fa0"/>
            </a:solidFill>
            <a:ln cap="rnd" w="28440">
              <a:solidFill>
                <a:srgbClr val="7d5fa0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</c:strRef>
          </c:tx>
          <c:spPr>
            <a:solidFill>
              <a:srgbClr val="98b855"/>
            </a:solidFill>
            <a:ln cap="rnd" w="28440">
              <a:solidFill>
                <a:srgbClr val="98b855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solidFill>
              <a:srgbClr val="acc675"/>
            </a:solidFill>
            <a:ln cap="rnd" w="28440">
              <a:solidFill>
                <a:srgbClr val="acc675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solidFill>
              <a:srgbClr val="957fb2"/>
            </a:solidFill>
            <a:ln cap="rnd" w="28440">
              <a:solidFill>
                <a:srgbClr val="957fb2"/>
              </a:solidFill>
              <a:round/>
            </a:ln>
          </c:spP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069578"/>
        <c:axId val="39067685"/>
      </c:lineChart>
      <c:catAx>
        <c:axId val="2306957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88888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9067685"/>
        <c:crosses val="autoZero"/>
        <c:auto val="1"/>
        <c:lblAlgn val="ctr"/>
        <c:lblOffset val="100"/>
        <c:noMultiLvlLbl val="0"/>
      </c:catAx>
      <c:valAx>
        <c:axId val="39067685"/>
        <c:scaling>
          <c:orientation val="minMax"/>
        </c:scaling>
        <c:delete val="0"/>
        <c:axPos val="l"/>
        <c:majorGridlines>
          <c:spPr>
            <a:ln w="9360">
              <a:solidFill>
                <a:srgbClr val="888888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88888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306957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893065128486846"/>
          <c:y val="0.246925596656574"/>
          <c:w val="0.0788052020624737"/>
          <c:h val="0.753074403343426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888888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400" strike="noStrike" u="none">
                <a:solidFill>
                  <a:srgbClr val="595959"/>
                </a:solidFill>
                <a:uFillTx/>
                <a:latin typeface="Calibri"/>
              </a:rPr>
              <a:t>年統計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numFmt formatCode="#,##0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>
                  <c:v>85131</c:v>
                </c:pt>
                <c:pt idx="13">
                  <c:v>188233</c:v>
                </c:pt>
                <c:pt idx="14">
                  <c:v>192922</c:v>
                </c:pt>
                <c:pt idx="15">
                  <c:v>134390</c:v>
                </c:pt>
                <c:pt idx="16">
                  <c:v>147186</c:v>
                </c:pt>
              </c:numCache>
            </c:numRef>
          </c:val>
        </c:ser>
        <c:gapWidth val="219"/>
        <c:overlap val="0"/>
        <c:axId val="73568955"/>
        <c:axId val="45046494"/>
      </c:barChart>
      <c:catAx>
        <c:axId val="735689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5046494"/>
        <c:crosses val="autoZero"/>
        <c:auto val="1"/>
        <c:lblAlgn val="ctr"/>
        <c:lblOffset val="100"/>
        <c:noMultiLvlLbl val="0"/>
      </c:catAx>
      <c:valAx>
        <c:axId val="4504649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356895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145800</xdr:colOff>
      <xdr:row>15</xdr:row>
      <xdr:rowOff>145800</xdr:rowOff>
    </xdr:from>
    <xdr:to>
      <xdr:col>22</xdr:col>
      <xdr:colOff>335880</xdr:colOff>
      <xdr:row>37</xdr:row>
      <xdr:rowOff>134280</xdr:rowOff>
    </xdr:to>
    <xdr:graphicFrame>
      <xdr:nvGraphicFramePr>
        <xdr:cNvPr id="0" name="圖表 4"/>
        <xdr:cNvGraphicFramePr/>
      </xdr:nvGraphicFramePr>
      <xdr:xfrm>
        <a:off x="145800" y="4163400"/>
        <a:ext cx="8397000" cy="459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403560</xdr:colOff>
      <xdr:row>15</xdr:row>
      <xdr:rowOff>141120</xdr:rowOff>
    </xdr:from>
    <xdr:to>
      <xdr:col>30</xdr:col>
      <xdr:colOff>660960</xdr:colOff>
      <xdr:row>37</xdr:row>
      <xdr:rowOff>122760</xdr:rowOff>
    </xdr:to>
    <xdr:graphicFrame>
      <xdr:nvGraphicFramePr>
        <xdr:cNvPr id="1" name="圖表 1"/>
        <xdr:cNvGraphicFramePr/>
      </xdr:nvGraphicFramePr>
      <xdr:xfrm>
        <a:off x="8610480" y="4158720"/>
        <a:ext cx="6788160" cy="459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5"/>
  <sheetViews>
    <sheetView showFormulas="false" showGridLines="true" showRowColHeaders="true" showZeros="true" rightToLeft="false" tabSelected="true" showOutlineSymbols="true" defaultGridColor="true" view="normal" topLeftCell="J1" colorId="64" zoomScale="85" zoomScaleNormal="85" zoomScalePageLayoutView="85" workbookViewId="0">
      <selection pane="topLeft" activeCell="AG7" activeCellId="0" sqref="AG7"/>
    </sheetView>
  </sheetViews>
  <sheetFormatPr defaultColWidth="8.53515625" defaultRowHeight="16.5" customHeight="true" zeroHeight="false" outlineLevelRow="0" outlineLevelCol="0"/>
  <cols>
    <col collapsed="false" customWidth="true" hidden="false" outlineLevel="0" max="1" min="1" style="0" width="8.12"/>
    <col collapsed="false" customWidth="true" hidden="false" outlineLevel="0" max="3" min="2" style="1" width="8.12"/>
    <col collapsed="false" customWidth="true" hidden="false" outlineLevel="0" max="4" min="4" style="0" width="9"/>
    <col collapsed="false" customWidth="true" hidden="false" outlineLevel="0" max="10" min="5" style="0" width="10.12"/>
    <col collapsed="false" customWidth="true" hidden="false" outlineLevel="0" max="11" min="11" style="0" width="9.75"/>
    <col collapsed="false" customWidth="true" hidden="true" outlineLevel="0" max="16" min="12" style="1" width="9"/>
    <col collapsed="false" customWidth="true" hidden="false" outlineLevel="0" max="17" min="17" style="1" width="10.51"/>
    <col collapsed="false" customWidth="true" hidden="true" outlineLevel="0" max="22" min="18" style="2" width="8.88"/>
    <col collapsed="false" customWidth="true" hidden="false" outlineLevel="0" max="23" min="23" style="2" width="10.63"/>
    <col collapsed="false" customWidth="true" hidden="false" outlineLevel="0" max="24" min="24" style="0" width="10.63"/>
    <col collapsed="false" customWidth="true" hidden="false" outlineLevel="0" max="25" min="25" style="1" width="10.63"/>
    <col collapsed="false" customWidth="true" hidden="false" outlineLevel="0" max="28" min="26" style="1" width="11.63"/>
    <col collapsed="false" customWidth="true" hidden="false" outlineLevel="0" max="30" min="29" style="1" width="12.13"/>
    <col collapsed="false" customWidth="true" hidden="false" outlineLevel="0" max="31" min="31" style="0" width="12.25"/>
  </cols>
  <sheetData>
    <row r="1" customFormat="false" ht="24.4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</row>
    <row r="2" customFormat="false" ht="66" hidden="false" customHeight="false" outlineLevel="0" collapsed="false">
      <c r="A2" s="5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9" t="s">
        <v>12</v>
      </c>
      <c r="N2" s="10" t="s">
        <v>13</v>
      </c>
      <c r="O2" s="11" t="s">
        <v>14</v>
      </c>
      <c r="P2" s="12" t="s">
        <v>15</v>
      </c>
      <c r="Q2" s="7" t="s">
        <v>16</v>
      </c>
      <c r="W2" s="13" t="s">
        <v>17</v>
      </c>
      <c r="X2" s="14" t="s">
        <v>18</v>
      </c>
      <c r="Y2" s="15" t="s">
        <v>19</v>
      </c>
      <c r="Z2" s="15" t="s">
        <v>20</v>
      </c>
      <c r="AA2" s="15" t="s">
        <v>21</v>
      </c>
      <c r="AB2" s="15" t="s">
        <v>22</v>
      </c>
      <c r="AC2" s="15" t="s">
        <v>23</v>
      </c>
      <c r="AD2" s="16" t="s">
        <v>24</v>
      </c>
      <c r="AE2" s="17" t="s">
        <v>25</v>
      </c>
    </row>
    <row r="3" customFormat="false" ht="17.45" hidden="false" customHeight="false" outlineLevel="0" collapsed="false">
      <c r="A3" s="18" t="s">
        <v>26</v>
      </c>
      <c r="B3" s="18" t="n">
        <v>1016</v>
      </c>
      <c r="C3" s="19" t="n">
        <v>1828</v>
      </c>
      <c r="D3" s="19" t="n">
        <v>1048</v>
      </c>
      <c r="E3" s="19" t="n">
        <v>2231</v>
      </c>
      <c r="F3" s="19" t="n">
        <v>2213</v>
      </c>
      <c r="G3" s="19" t="n">
        <v>5189</v>
      </c>
      <c r="H3" s="19" t="n">
        <v>2800</v>
      </c>
      <c r="I3" s="19" t="n">
        <v>5618</v>
      </c>
      <c r="J3" s="19" t="n">
        <v>3337</v>
      </c>
      <c r="K3" s="19" t="n">
        <v>4653</v>
      </c>
      <c r="L3" s="19" t="n">
        <f aca="false">F3-E3</f>
        <v>-18</v>
      </c>
      <c r="M3" s="19" t="n">
        <f aca="false">G3-F3</f>
        <v>2976</v>
      </c>
      <c r="N3" s="19" t="n">
        <f aca="false">H3-G3</f>
        <v>-2389</v>
      </c>
      <c r="O3" s="19" t="n">
        <f aca="false">I3-H3</f>
        <v>2818</v>
      </c>
      <c r="P3" s="20" t="n">
        <f aca="false">J3-I3</f>
        <v>-2281</v>
      </c>
      <c r="Q3" s="19" t="n">
        <v>5445</v>
      </c>
      <c r="W3" s="20" t="n">
        <v>3922</v>
      </c>
      <c r="X3" s="21" t="n">
        <v>4562</v>
      </c>
      <c r="Y3" s="22" t="n">
        <v>4208</v>
      </c>
      <c r="Z3" s="22" t="n">
        <v>4571</v>
      </c>
      <c r="AA3" s="22" t="n">
        <v>3095</v>
      </c>
      <c r="AB3" s="22" t="n">
        <v>2371</v>
      </c>
      <c r="AC3" s="22" t="n">
        <v>4583</v>
      </c>
      <c r="AD3" s="23" t="n">
        <f aca="false">AC3-AB3</f>
        <v>2212</v>
      </c>
      <c r="AE3" s="24" t="n">
        <f aca="false">AD3/AC3*100</f>
        <v>48.2653283875191</v>
      </c>
    </row>
    <row r="4" customFormat="false" ht="17.45" hidden="false" customHeight="false" outlineLevel="0" collapsed="false">
      <c r="A4" s="18" t="s">
        <v>27</v>
      </c>
      <c r="B4" s="18" t="n">
        <v>922</v>
      </c>
      <c r="C4" s="19" t="n">
        <v>1277</v>
      </c>
      <c r="D4" s="19" t="n">
        <v>1744</v>
      </c>
      <c r="E4" s="19" t="n">
        <v>2315</v>
      </c>
      <c r="F4" s="19" t="n">
        <v>4375</v>
      </c>
      <c r="G4" s="19" t="n">
        <v>5866</v>
      </c>
      <c r="H4" s="19" t="n">
        <v>2513</v>
      </c>
      <c r="I4" s="19" t="n">
        <v>6250</v>
      </c>
      <c r="J4" s="19" t="n">
        <v>4504</v>
      </c>
      <c r="K4" s="19" t="n">
        <v>4340</v>
      </c>
      <c r="L4" s="19" t="n">
        <f aca="false">F4-E4</f>
        <v>2060</v>
      </c>
      <c r="M4" s="19" t="n">
        <f aca="false">G4-F4</f>
        <v>1491</v>
      </c>
      <c r="N4" s="19" t="n">
        <f aca="false">H4-G4</f>
        <v>-3353</v>
      </c>
      <c r="O4" s="19" t="n">
        <f aca="false">I4-H4</f>
        <v>3737</v>
      </c>
      <c r="P4" s="20" t="n">
        <f aca="false">J4-I4</f>
        <v>-1746</v>
      </c>
      <c r="Q4" s="19" t="n">
        <v>6396</v>
      </c>
      <c r="W4" s="20" t="n">
        <v>2550</v>
      </c>
      <c r="X4" s="21" t="n">
        <v>3918</v>
      </c>
      <c r="Y4" s="22" t="n">
        <v>3919</v>
      </c>
      <c r="Z4" s="22" t="n">
        <v>4453</v>
      </c>
      <c r="AA4" s="22" t="n">
        <v>2900</v>
      </c>
      <c r="AB4" s="22" t="n">
        <v>3205</v>
      </c>
      <c r="AC4" s="22"/>
      <c r="AD4" s="23"/>
      <c r="AE4" s="24"/>
      <c r="AH4" s="25"/>
    </row>
    <row r="5" customFormat="false" ht="17.45" hidden="false" customHeight="false" outlineLevel="0" collapsed="false">
      <c r="A5" s="18" t="s">
        <v>28</v>
      </c>
      <c r="B5" s="18" t="n">
        <v>1908</v>
      </c>
      <c r="C5" s="19" t="n">
        <v>1761</v>
      </c>
      <c r="D5" s="19" t="n">
        <v>2007</v>
      </c>
      <c r="E5" s="19" t="n">
        <v>2541</v>
      </c>
      <c r="F5" s="19" t="n">
        <v>4945</v>
      </c>
      <c r="G5" s="19" t="n">
        <v>8205</v>
      </c>
      <c r="H5" s="19" t="n">
        <v>4701</v>
      </c>
      <c r="I5" s="19" t="n">
        <v>9638</v>
      </c>
      <c r="J5" s="19" t="n">
        <v>7719</v>
      </c>
      <c r="K5" s="19" t="n">
        <v>8544</v>
      </c>
      <c r="L5" s="19" t="n">
        <f aca="false">F5-E5</f>
        <v>2404</v>
      </c>
      <c r="M5" s="19" t="n">
        <f aca="false">G5-F5</f>
        <v>3260</v>
      </c>
      <c r="N5" s="19" t="n">
        <f aca="false">H5-G5</f>
        <v>-3504</v>
      </c>
      <c r="O5" s="19" t="n">
        <f aca="false">I5-H5</f>
        <v>4937</v>
      </c>
      <c r="P5" s="20" t="n">
        <f aca="false">J5-I5</f>
        <v>-1919</v>
      </c>
      <c r="Q5" s="19" t="n">
        <v>10937</v>
      </c>
      <c r="W5" s="20" t="n">
        <v>2388</v>
      </c>
      <c r="X5" s="21" t="n">
        <v>8116</v>
      </c>
      <c r="Y5" s="22" t="n">
        <v>6623</v>
      </c>
      <c r="Z5" s="22" t="n">
        <v>8889</v>
      </c>
      <c r="AA5" s="22" t="n">
        <v>6937</v>
      </c>
      <c r="AB5" s="26" t="n">
        <v>5949</v>
      </c>
      <c r="AC5" s="26"/>
      <c r="AD5" s="23"/>
      <c r="AE5" s="24"/>
      <c r="AH5" s="25"/>
    </row>
    <row r="6" customFormat="false" ht="17.45" hidden="false" customHeight="false" outlineLevel="0" collapsed="false">
      <c r="A6" s="18" t="s">
        <v>29</v>
      </c>
      <c r="B6" s="18" t="n">
        <v>2329</v>
      </c>
      <c r="C6" s="19" t="n">
        <v>3132</v>
      </c>
      <c r="D6" s="19" t="n">
        <v>6304</v>
      </c>
      <c r="E6" s="19" t="n">
        <v>5154</v>
      </c>
      <c r="F6" s="19" t="n">
        <v>9120</v>
      </c>
      <c r="G6" s="19" t="n">
        <v>12086</v>
      </c>
      <c r="H6" s="19" t="n">
        <v>15341</v>
      </c>
      <c r="I6" s="19" t="n">
        <v>17054</v>
      </c>
      <c r="J6" s="19" t="n">
        <v>17351</v>
      </c>
      <c r="K6" s="19" t="n">
        <v>16658</v>
      </c>
      <c r="L6" s="19" t="n">
        <f aca="false">F6-E6</f>
        <v>3966</v>
      </c>
      <c r="M6" s="19" t="n">
        <f aca="false">G6-F6</f>
        <v>2966</v>
      </c>
      <c r="N6" s="19" t="n">
        <f aca="false">H6-G6</f>
        <v>3255</v>
      </c>
      <c r="O6" s="19" t="n">
        <f aca="false">I6-H6</f>
        <v>1713</v>
      </c>
      <c r="P6" s="20" t="n">
        <f aca="false">J6-I6</f>
        <v>297</v>
      </c>
      <c r="Q6" s="19" t="n">
        <v>14246</v>
      </c>
      <c r="W6" s="20" t="n">
        <v>3736</v>
      </c>
      <c r="X6" s="21" t="n">
        <v>24900</v>
      </c>
      <c r="Y6" s="22" t="n">
        <v>18883</v>
      </c>
      <c r="Z6" s="22" t="n">
        <v>28402</v>
      </c>
      <c r="AA6" s="22" t="n">
        <v>13469</v>
      </c>
      <c r="AB6" s="26" t="n">
        <v>15591</v>
      </c>
      <c r="AC6" s="26"/>
      <c r="AD6" s="23"/>
      <c r="AE6" s="24"/>
      <c r="AH6" s="25"/>
    </row>
    <row r="7" customFormat="false" ht="17.45" hidden="false" customHeight="false" outlineLevel="0" collapsed="false">
      <c r="A7" s="18" t="s">
        <v>30</v>
      </c>
      <c r="B7" s="18" t="n">
        <v>6092</v>
      </c>
      <c r="C7" s="19" t="n">
        <v>5768</v>
      </c>
      <c r="D7" s="19" t="n">
        <v>7707</v>
      </c>
      <c r="E7" s="19" t="n">
        <v>8432</v>
      </c>
      <c r="F7" s="19" t="n">
        <v>11051</v>
      </c>
      <c r="G7" s="19" t="n">
        <v>16053</v>
      </c>
      <c r="H7" s="19" t="n">
        <v>17108</v>
      </c>
      <c r="I7" s="19" t="n">
        <v>25990</v>
      </c>
      <c r="J7" s="19" t="n">
        <v>26601</v>
      </c>
      <c r="K7" s="19" t="n">
        <v>28501</v>
      </c>
      <c r="L7" s="19" t="n">
        <f aca="false">F7-E7</f>
        <v>2619</v>
      </c>
      <c r="M7" s="19" t="n">
        <f aca="false">G7-F7</f>
        <v>5002</v>
      </c>
      <c r="N7" s="19" t="n">
        <f aca="false">H7-G7</f>
        <v>1055</v>
      </c>
      <c r="O7" s="19" t="n">
        <f aca="false">I7-H7</f>
        <v>8882</v>
      </c>
      <c r="P7" s="20" t="n">
        <f aca="false">J7-I7</f>
        <v>611</v>
      </c>
      <c r="Q7" s="19" t="n">
        <v>27517</v>
      </c>
      <c r="W7" s="20" t="n">
        <v>8184</v>
      </c>
      <c r="X7" s="21" t="n">
        <v>16531</v>
      </c>
      <c r="Y7" s="22" t="n">
        <v>18359</v>
      </c>
      <c r="Z7" s="22" t="n">
        <v>28402</v>
      </c>
      <c r="AA7" s="22" t="n">
        <v>20253</v>
      </c>
      <c r="AB7" s="26" t="n">
        <v>23358</v>
      </c>
      <c r="AC7" s="26"/>
      <c r="AD7" s="23"/>
      <c r="AE7" s="24"/>
      <c r="AH7" s="25"/>
      <c r="AM7" s="0" t="n">
        <f aca="false">SUM(AJ7,AJ12,AJ17,AJ22)</f>
        <v>0</v>
      </c>
    </row>
    <row r="8" customFormat="false" ht="17.45" hidden="false" customHeight="false" outlineLevel="0" collapsed="false">
      <c r="A8" s="18" t="s">
        <v>31</v>
      </c>
      <c r="B8" s="18" t="n">
        <v>5998</v>
      </c>
      <c r="C8" s="19" t="n">
        <v>5757</v>
      </c>
      <c r="D8" s="19" t="n">
        <v>9781</v>
      </c>
      <c r="E8" s="19" t="n">
        <v>8924</v>
      </c>
      <c r="F8" s="19" t="n">
        <v>19150</v>
      </c>
      <c r="G8" s="19" t="n">
        <v>21068</v>
      </c>
      <c r="H8" s="19" t="n">
        <v>23804</v>
      </c>
      <c r="I8" s="19" t="n">
        <v>28772</v>
      </c>
      <c r="J8" s="19" t="n">
        <v>20541</v>
      </c>
      <c r="K8" s="19" t="n">
        <v>28418</v>
      </c>
      <c r="L8" s="19" t="n">
        <f aca="false">F8-E8</f>
        <v>10226</v>
      </c>
      <c r="M8" s="19" t="n">
        <f aca="false">G8-F8</f>
        <v>1918</v>
      </c>
      <c r="N8" s="19" t="n">
        <f aca="false">H8-G8</f>
        <v>2736</v>
      </c>
      <c r="O8" s="19" t="n">
        <f aca="false">I8-H8</f>
        <v>4968</v>
      </c>
      <c r="P8" s="20" t="n">
        <f aca="false">J8-I8</f>
        <v>-8231</v>
      </c>
      <c r="Q8" s="27" t="n">
        <v>25994</v>
      </c>
      <c r="W8" s="28" t="n">
        <v>25163</v>
      </c>
      <c r="X8" s="21" t="n">
        <v>0</v>
      </c>
      <c r="Y8" s="22" t="n">
        <v>19072</v>
      </c>
      <c r="Z8" s="22" t="n">
        <v>31348</v>
      </c>
      <c r="AA8" s="22" t="n">
        <v>18190</v>
      </c>
      <c r="AB8" s="26" t="n">
        <v>23841</v>
      </c>
      <c r="AC8" s="26"/>
      <c r="AD8" s="23"/>
      <c r="AE8" s="24"/>
    </row>
    <row r="9" customFormat="false" ht="17.45" hidden="false" customHeight="false" outlineLevel="0" collapsed="false">
      <c r="A9" s="18" t="s">
        <v>32</v>
      </c>
      <c r="B9" s="18" t="n">
        <v>9100</v>
      </c>
      <c r="C9" s="19" t="n">
        <v>10513</v>
      </c>
      <c r="D9" s="19" t="n">
        <v>15087</v>
      </c>
      <c r="E9" s="19" t="n">
        <v>15247</v>
      </c>
      <c r="F9" s="19" t="n">
        <v>20742</v>
      </c>
      <c r="G9" s="19" t="n">
        <v>23387</v>
      </c>
      <c r="H9" s="19" t="n">
        <v>21286</v>
      </c>
      <c r="I9" s="19" t="n">
        <v>26114</v>
      </c>
      <c r="J9" s="19" t="n">
        <v>26761</v>
      </c>
      <c r="K9" s="19" t="n">
        <v>26299</v>
      </c>
      <c r="L9" s="19" t="n">
        <f aca="false">F9-E9</f>
        <v>5495</v>
      </c>
      <c r="M9" s="19" t="n">
        <f aca="false">G9-F9</f>
        <v>2645</v>
      </c>
      <c r="N9" s="19" t="n">
        <f aca="false">H9-G9</f>
        <v>-2101</v>
      </c>
      <c r="O9" s="19" t="n">
        <f aca="false">I9-H9</f>
        <v>4828</v>
      </c>
      <c r="P9" s="20" t="n">
        <f aca="false">J9-I9</f>
        <v>647</v>
      </c>
      <c r="Q9" s="27" t="n">
        <v>26541</v>
      </c>
      <c r="W9" s="28" t="n">
        <v>33773</v>
      </c>
      <c r="X9" s="21" t="n">
        <v>306</v>
      </c>
      <c r="Y9" s="22" t="n">
        <v>33539</v>
      </c>
      <c r="Z9" s="22" t="n">
        <v>27947</v>
      </c>
      <c r="AA9" s="22" t="n">
        <v>19882</v>
      </c>
      <c r="AB9" s="26" t="n">
        <v>16014</v>
      </c>
      <c r="AC9" s="26"/>
      <c r="AD9" s="23"/>
      <c r="AE9" s="24"/>
      <c r="AH9" s="25"/>
    </row>
    <row r="10" customFormat="false" ht="17.45" hidden="false" customHeight="false" outlineLevel="0" collapsed="false">
      <c r="A10" s="18" t="s">
        <v>33</v>
      </c>
      <c r="B10" s="18" t="n">
        <v>7052</v>
      </c>
      <c r="C10" s="19" t="n">
        <v>7337</v>
      </c>
      <c r="D10" s="19" t="n">
        <v>8802</v>
      </c>
      <c r="E10" s="19" t="n">
        <v>14633</v>
      </c>
      <c r="F10" s="29" t="n">
        <v>17933</v>
      </c>
      <c r="G10" s="19" t="n">
        <v>20548</v>
      </c>
      <c r="H10" s="19" t="n">
        <v>18283</v>
      </c>
      <c r="I10" s="19" t="n">
        <v>21219</v>
      </c>
      <c r="J10" s="19" t="n">
        <v>21271</v>
      </c>
      <c r="K10" s="19" t="n">
        <v>19239</v>
      </c>
      <c r="L10" s="19" t="n">
        <f aca="false">F10-E10</f>
        <v>3300</v>
      </c>
      <c r="M10" s="19" t="n">
        <f aca="false">G10-F10</f>
        <v>2615</v>
      </c>
      <c r="N10" s="19" t="n">
        <f aca="false">H10-G10</f>
        <v>-2265</v>
      </c>
      <c r="O10" s="19" t="n">
        <f aca="false">I10-H10</f>
        <v>2936</v>
      </c>
      <c r="P10" s="20" t="n">
        <f aca="false">J10-I10</f>
        <v>52</v>
      </c>
      <c r="Q10" s="27" t="n">
        <v>16790</v>
      </c>
      <c r="W10" s="28" t="n">
        <v>34314</v>
      </c>
      <c r="X10" s="21" t="n">
        <v>2318</v>
      </c>
      <c r="Y10" s="22" t="n">
        <v>32683</v>
      </c>
      <c r="Z10" s="22" t="n">
        <v>20200</v>
      </c>
      <c r="AA10" s="22" t="n">
        <v>16058</v>
      </c>
      <c r="AB10" s="26" t="n">
        <v>16750</v>
      </c>
      <c r="AC10" s="26"/>
      <c r="AD10" s="23"/>
      <c r="AE10" s="24"/>
      <c r="AH10" s="25"/>
    </row>
    <row r="11" customFormat="false" ht="17.45" hidden="false" customHeight="false" outlineLevel="0" collapsed="false">
      <c r="A11" s="18" t="s">
        <v>34</v>
      </c>
      <c r="B11" s="18" t="n">
        <v>3578</v>
      </c>
      <c r="C11" s="19" t="n">
        <v>6328</v>
      </c>
      <c r="D11" s="19" t="n">
        <v>11728</v>
      </c>
      <c r="E11" s="19" t="n">
        <v>17405</v>
      </c>
      <c r="F11" s="19" t="n">
        <v>20246</v>
      </c>
      <c r="G11" s="19" t="n">
        <v>13796</v>
      </c>
      <c r="H11" s="19" t="n">
        <v>17681</v>
      </c>
      <c r="I11" s="19" t="n">
        <v>14793</v>
      </c>
      <c r="J11" s="19" t="n">
        <v>12983</v>
      </c>
      <c r="K11" s="19" t="n">
        <v>13795</v>
      </c>
      <c r="L11" s="19" t="n">
        <f aca="false">F11-E11</f>
        <v>2841</v>
      </c>
      <c r="M11" s="19" t="n">
        <f aca="false">G11-F11</f>
        <v>-6450</v>
      </c>
      <c r="N11" s="19" t="n">
        <f aca="false">H11-G11</f>
        <v>3885</v>
      </c>
      <c r="O11" s="19" t="n">
        <f aca="false">I11-H11</f>
        <v>-2888</v>
      </c>
      <c r="P11" s="20" t="n">
        <f aca="false">J11-I11</f>
        <v>-1810</v>
      </c>
      <c r="Q11" s="27" t="n">
        <v>17984</v>
      </c>
      <c r="W11" s="28" t="n">
        <v>32327</v>
      </c>
      <c r="X11" s="21" t="n">
        <v>4525</v>
      </c>
      <c r="Y11" s="22" t="n">
        <v>21375</v>
      </c>
      <c r="Z11" s="22" t="n">
        <v>15169</v>
      </c>
      <c r="AA11" s="22" t="n">
        <v>15435</v>
      </c>
      <c r="AB11" s="26" t="n">
        <v>14711</v>
      </c>
      <c r="AC11" s="26"/>
      <c r="AD11" s="23"/>
      <c r="AE11" s="24"/>
      <c r="AH11" s="25"/>
    </row>
    <row r="12" customFormat="false" ht="17.45" hidden="false" customHeight="false" outlineLevel="0" collapsed="false">
      <c r="A12" s="18" t="s">
        <v>35</v>
      </c>
      <c r="B12" s="18" t="n">
        <v>3953</v>
      </c>
      <c r="C12" s="19" t="n">
        <v>6245</v>
      </c>
      <c r="D12" s="19" t="n">
        <v>9787</v>
      </c>
      <c r="E12" s="19" t="n">
        <v>16612</v>
      </c>
      <c r="F12" s="19" t="n">
        <v>16653</v>
      </c>
      <c r="G12" s="19" t="n">
        <v>9581</v>
      </c>
      <c r="H12" s="19" t="n">
        <v>15284</v>
      </c>
      <c r="I12" s="19" t="n">
        <v>13347</v>
      </c>
      <c r="J12" s="19" t="n">
        <v>11444</v>
      </c>
      <c r="K12" s="19" t="n">
        <v>13034</v>
      </c>
      <c r="L12" s="19" t="n">
        <f aca="false">F12-E12</f>
        <v>41</v>
      </c>
      <c r="M12" s="19" t="n">
        <f aca="false">G12-F12</f>
        <v>-7072</v>
      </c>
      <c r="N12" s="19" t="n">
        <f aca="false">H12-G12</f>
        <v>5703</v>
      </c>
      <c r="O12" s="19" t="n">
        <f aca="false">I12-H12</f>
        <v>-1937</v>
      </c>
      <c r="P12" s="20" t="n">
        <f aca="false">J12-I12</f>
        <v>-1903</v>
      </c>
      <c r="Q12" s="27" t="n">
        <v>18697</v>
      </c>
      <c r="W12" s="28" t="n">
        <v>28517</v>
      </c>
      <c r="X12" s="21" t="n">
        <v>6582</v>
      </c>
      <c r="Y12" s="22" t="n">
        <v>15628</v>
      </c>
      <c r="Z12" s="22" t="n">
        <v>12226</v>
      </c>
      <c r="AA12" s="22" t="n">
        <v>8729</v>
      </c>
      <c r="AB12" s="26" t="n">
        <v>13830</v>
      </c>
      <c r="AC12" s="26"/>
      <c r="AD12" s="23"/>
      <c r="AE12" s="24"/>
      <c r="AH12" s="25"/>
    </row>
    <row r="13" customFormat="false" ht="17.45" hidden="false" customHeight="false" outlineLevel="0" collapsed="false">
      <c r="A13" s="18" t="s">
        <v>36</v>
      </c>
      <c r="B13" s="18" t="n">
        <v>3046</v>
      </c>
      <c r="C13" s="19" t="n">
        <v>3578</v>
      </c>
      <c r="D13" s="19" t="n">
        <v>4452</v>
      </c>
      <c r="E13" s="19" t="n">
        <v>8749</v>
      </c>
      <c r="F13" s="19" t="n">
        <v>12006</v>
      </c>
      <c r="G13" s="19" t="n">
        <v>5101</v>
      </c>
      <c r="H13" s="19" t="n">
        <v>9899</v>
      </c>
      <c r="I13" s="19" t="n">
        <v>6615</v>
      </c>
      <c r="J13" s="19" t="n">
        <v>9543</v>
      </c>
      <c r="K13" s="19" t="n">
        <v>9902</v>
      </c>
      <c r="L13" s="19" t="n">
        <f aca="false">F13-E13</f>
        <v>3257</v>
      </c>
      <c r="M13" s="19" t="n">
        <f aca="false">G13-F13</f>
        <v>-6905</v>
      </c>
      <c r="N13" s="19" t="n">
        <f aca="false">H13-G13</f>
        <v>4798</v>
      </c>
      <c r="O13" s="19" t="n">
        <f aca="false">I13-H13</f>
        <v>-3284</v>
      </c>
      <c r="P13" s="20" t="n">
        <f aca="false">J13-I13</f>
        <v>2928</v>
      </c>
      <c r="Q13" s="27" t="n">
        <v>13270</v>
      </c>
      <c r="W13" s="28" t="n">
        <v>14574</v>
      </c>
      <c r="X13" s="21" t="n">
        <v>7673</v>
      </c>
      <c r="Y13" s="22" t="n">
        <v>8307</v>
      </c>
      <c r="Z13" s="22" t="n">
        <v>6774</v>
      </c>
      <c r="AA13" s="22" t="n">
        <v>5749</v>
      </c>
      <c r="AB13" s="26" t="n">
        <v>7195</v>
      </c>
      <c r="AC13" s="26"/>
      <c r="AD13" s="23"/>
      <c r="AE13" s="24"/>
    </row>
    <row r="14" customFormat="false" ht="17.45" hidden="false" customHeight="false" outlineLevel="0" collapsed="false">
      <c r="A14" s="18" t="s">
        <v>37</v>
      </c>
      <c r="B14" s="18" t="n">
        <v>1263</v>
      </c>
      <c r="C14" s="19" t="n">
        <v>1751</v>
      </c>
      <c r="D14" s="19" t="n">
        <v>3204</v>
      </c>
      <c r="E14" s="19" t="n">
        <v>4490</v>
      </c>
      <c r="F14" s="19" t="n">
        <v>12495</v>
      </c>
      <c r="G14" s="19" t="n">
        <v>3315</v>
      </c>
      <c r="H14" s="19" t="n">
        <v>7619</v>
      </c>
      <c r="I14" s="19" t="n">
        <v>4343</v>
      </c>
      <c r="J14" s="19" t="n">
        <v>7334</v>
      </c>
      <c r="K14" s="19" t="n">
        <v>6048</v>
      </c>
      <c r="L14" s="19" t="n">
        <f aca="false">F14-E14</f>
        <v>8005</v>
      </c>
      <c r="M14" s="19" t="n">
        <f aca="false">G14-F14</f>
        <v>-9180</v>
      </c>
      <c r="N14" s="19" t="n">
        <f aca="false">H14-G14</f>
        <v>4304</v>
      </c>
      <c r="O14" s="19" t="n">
        <f aca="false">I14-H14</f>
        <v>-3276</v>
      </c>
      <c r="P14" s="20" t="n">
        <f aca="false">J14-I14</f>
        <v>2991</v>
      </c>
      <c r="Q14" s="27" t="n">
        <v>10864</v>
      </c>
      <c r="W14" s="28" t="n">
        <v>5999</v>
      </c>
      <c r="X14" s="21" t="n">
        <v>5700</v>
      </c>
      <c r="Y14" s="22" t="n">
        <v>5637</v>
      </c>
      <c r="Z14" s="22" t="n">
        <v>4541</v>
      </c>
      <c r="AA14" s="22" t="n">
        <v>3693</v>
      </c>
      <c r="AB14" s="26" t="n">
        <v>4371</v>
      </c>
      <c r="AC14" s="26"/>
      <c r="AD14" s="23"/>
      <c r="AE14" s="24"/>
      <c r="AH14" s="25"/>
    </row>
    <row r="15" customFormat="false" ht="16.5" hidden="false" customHeight="false" outlineLevel="0" collapsed="false">
      <c r="A15" s="30" t="s">
        <v>38</v>
      </c>
      <c r="B15" s="31" t="n">
        <v>46257</v>
      </c>
      <c r="C15" s="31" t="n">
        <v>55275</v>
      </c>
      <c r="D15" s="31" t="n">
        <v>81651</v>
      </c>
      <c r="E15" s="31" t="n">
        <v>106733</v>
      </c>
      <c r="F15" s="31" t="n">
        <v>150929</v>
      </c>
      <c r="G15" s="32" t="n">
        <v>144195</v>
      </c>
      <c r="H15" s="32" t="n">
        <v>156319</v>
      </c>
      <c r="I15" s="32" t="n">
        <v>179753</v>
      </c>
      <c r="J15" s="32" t="n">
        <v>169389</v>
      </c>
      <c r="K15" s="32" t="n">
        <f aca="false">SUM(K3:K14)</f>
        <v>179431</v>
      </c>
      <c r="L15" s="32" t="n">
        <f aca="false">F15-E15</f>
        <v>44196</v>
      </c>
      <c r="M15" s="32" t="n">
        <f aca="false">G15-F15</f>
        <v>-6734</v>
      </c>
      <c r="N15" s="32" t="n">
        <f aca="false">H15-G15</f>
        <v>12124</v>
      </c>
      <c r="O15" s="32" t="n">
        <f aca="false">I15-H15</f>
        <v>23434</v>
      </c>
      <c r="P15" s="33" t="n">
        <f aca="false">J15-I15</f>
        <v>-10364</v>
      </c>
      <c r="Q15" s="31" t="n">
        <f aca="false">SUM(Q3:Q14)</f>
        <v>194681</v>
      </c>
      <c r="R15" s="34"/>
      <c r="S15" s="34"/>
      <c r="T15" s="34"/>
      <c r="U15" s="34"/>
      <c r="V15" s="34"/>
      <c r="W15" s="35" t="n">
        <f aca="false">SUM(W3:W14)</f>
        <v>195447</v>
      </c>
      <c r="X15" s="36" t="n">
        <f aca="false">SUM(X3:X14)</f>
        <v>85131</v>
      </c>
      <c r="Y15" s="37" t="n">
        <f aca="false">SUM(Y3:Y14)</f>
        <v>188233</v>
      </c>
      <c r="Z15" s="37" t="n">
        <f aca="false">SUM(Z3:Z14)</f>
        <v>192922</v>
      </c>
      <c r="AA15" s="37" t="n">
        <f aca="false">SUM(AA3:AA14)</f>
        <v>134390</v>
      </c>
      <c r="AB15" s="37" t="n">
        <f aca="false">SUM(AB3:AB14)</f>
        <v>147186</v>
      </c>
      <c r="AC15" s="37"/>
      <c r="AD15" s="37" t="n">
        <f aca="false">SUM(AD3:AD14)</f>
        <v>2212</v>
      </c>
      <c r="AE15" s="37" t="n">
        <f aca="false">SUM(AE3:AE14)</f>
        <v>48.2653283875191</v>
      </c>
      <c r="AH15" s="25"/>
    </row>
    <row r="16" customFormat="false" ht="16.5" hidden="false" customHeight="false" outlineLevel="0" collapsed="false">
      <c r="AH16" s="25"/>
    </row>
    <row r="17" customFormat="false" ht="16.5" hidden="false" customHeight="false" outlineLevel="0" collapsed="false">
      <c r="AH17" s="25"/>
    </row>
    <row r="19" customFormat="false" ht="16.5" hidden="false" customHeight="false" outlineLevel="0" collapsed="false">
      <c r="AH19" s="25"/>
    </row>
    <row r="20" customFormat="false" ht="16.5" hidden="false" customHeight="false" outlineLevel="0" collapsed="false">
      <c r="AH20" s="25"/>
    </row>
    <row r="21" customFormat="false" ht="16.5" hidden="false" customHeight="false" outlineLevel="0" collapsed="false">
      <c r="N21" s="38" t="s">
        <v>39</v>
      </c>
      <c r="W21" s="1"/>
      <c r="AH21" s="25"/>
    </row>
    <row r="22" customFormat="false" ht="16.5" hidden="false" customHeight="false" outlineLevel="0" collapsed="false">
      <c r="AH22" s="25"/>
    </row>
    <row r="26" customFormat="false" ht="16.5" hidden="false" customHeight="false" outlineLevel="0" collapsed="false">
      <c r="Y26" s="4"/>
    </row>
    <row r="35" customFormat="false" ht="16.5" hidden="false" customHeight="false" outlineLevel="0" collapsed="false">
      <c r="G35" s="39" t="s">
        <v>40</v>
      </c>
      <c r="H35" s="39"/>
      <c r="I35" s="39"/>
      <c r="J35" s="39"/>
      <c r="K35" s="39"/>
      <c r="W35" s="1"/>
    </row>
  </sheetData>
  <mergeCells count="2">
    <mergeCell ref="A1:W1"/>
    <mergeCell ref="G35:K35"/>
  </mergeCells>
  <printOptions headings="false" gridLines="false" gridLinesSet="true" horizontalCentered="true" verticalCentered="true"/>
  <pageMargins left="0.236111111111111" right="0.236111111111111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2018-02-02T07:45:33Z</dcterms:created>
  <dc:creator>徐雪如</dc:creator>
  <dc:description/>
  <dc:language>en-IN</dc:language>
  <cp:lastModifiedBy/>
  <cp:lastPrinted>2022-11-04T10:14:16Z</cp:lastPrinted>
  <dcterms:modified xsi:type="dcterms:W3CDTF">2026-02-09T16:19:08Z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