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ennistien\Desktop\◆公務統計相關\★年表(行政資訊網)\114\"/>
    </mc:Choice>
  </mc:AlternateContent>
  <xr:revisionPtr revIDLastSave="0" documentId="13_ncr:1_{1814D755-3455-4ECF-8A94-13FBF6478491}" xr6:coauthVersionLast="47" xr6:coauthVersionMax="47" xr10:uidLastSave="{00000000-0000-0000-0000-000000000000}"/>
  <bookViews>
    <workbookView xWindow="4755" yWindow="615" windowWidth="23655" windowHeight="14805" xr2:uid="{00000000-000D-0000-FFFF-FFFF00000000}"/>
  </bookViews>
  <sheets>
    <sheet name="Sheet3" sheetId="1" r:id="rId1"/>
  </sheets>
  <definedNames>
    <definedName name="外部資料_1" localSheetId="0">!#REF!</definedName>
    <definedName name="外部資料_2" localSheetId="0">Sheet3!$A$4:$H$55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1" l="1"/>
  <c r="G73" i="1"/>
  <c r="I71" i="1"/>
  <c r="I72" i="1"/>
  <c r="I73" i="1"/>
  <c r="F71" i="1"/>
  <c r="F72" i="1"/>
  <c r="F73" i="1"/>
  <c r="C71" i="1" l="1"/>
  <c r="C72" i="1"/>
  <c r="C73" i="1"/>
  <c r="D73" i="1"/>
  <c r="J71" i="1"/>
  <c r="G71" i="1"/>
  <c r="D71" i="1"/>
  <c r="J72" i="1"/>
  <c r="G72" i="1"/>
  <c r="D72" i="1"/>
  <c r="J70" i="1"/>
  <c r="I70" i="1"/>
  <c r="G70" i="1"/>
  <c r="F70" i="1"/>
  <c r="D70" i="1"/>
  <c r="C70" i="1"/>
  <c r="J69" i="1"/>
  <c r="I69" i="1"/>
  <c r="G69" i="1"/>
  <c r="F69" i="1"/>
  <c r="D69" i="1"/>
  <c r="C69" i="1"/>
  <c r="J68" i="1"/>
  <c r="I68" i="1"/>
  <c r="G68" i="1"/>
  <c r="F68" i="1"/>
  <c r="D68" i="1"/>
  <c r="C68" i="1"/>
  <c r="J67" i="1"/>
  <c r="G67" i="1"/>
  <c r="F67" i="1"/>
  <c r="D67" i="1"/>
  <c r="C67" i="1"/>
  <c r="H66" i="1"/>
  <c r="I66" i="1" s="1"/>
  <c r="G66" i="1"/>
  <c r="F66" i="1"/>
  <c r="D66" i="1"/>
  <c r="C66" i="1"/>
  <c r="H65" i="1"/>
  <c r="J65" i="1" s="1"/>
  <c r="G65" i="1"/>
  <c r="F65" i="1"/>
  <c r="D65" i="1"/>
  <c r="C65" i="1"/>
  <c r="H64" i="1"/>
  <c r="I65" i="1" s="1"/>
  <c r="G64" i="1"/>
  <c r="F64" i="1"/>
  <c r="D64" i="1"/>
  <c r="C64" i="1"/>
  <c r="J63" i="1"/>
  <c r="I63" i="1"/>
  <c r="G63" i="1"/>
  <c r="F63" i="1"/>
  <c r="D63" i="1"/>
  <c r="C63" i="1"/>
  <c r="J62" i="1"/>
  <c r="I62" i="1"/>
  <c r="G62" i="1"/>
  <c r="F62" i="1"/>
  <c r="D62" i="1"/>
  <c r="C62" i="1"/>
  <c r="J61" i="1"/>
  <c r="I61" i="1"/>
  <c r="G61" i="1"/>
  <c r="F61" i="1"/>
  <c r="D61" i="1"/>
  <c r="C61" i="1"/>
  <c r="J60" i="1"/>
  <c r="I60" i="1"/>
  <c r="G60" i="1"/>
  <c r="F60" i="1"/>
  <c r="D60" i="1"/>
  <c r="C60" i="1"/>
  <c r="J59" i="1"/>
  <c r="I59" i="1"/>
  <c r="G59" i="1"/>
  <c r="F59" i="1"/>
  <c r="D59" i="1"/>
  <c r="C59" i="1"/>
  <c r="J58" i="1"/>
  <c r="I58" i="1"/>
  <c r="G58" i="1"/>
  <c r="F58" i="1"/>
  <c r="D58" i="1"/>
  <c r="C58" i="1"/>
  <c r="J57" i="1"/>
  <c r="I57" i="1"/>
  <c r="G57" i="1"/>
  <c r="F57" i="1"/>
  <c r="D57" i="1"/>
  <c r="C57" i="1"/>
  <c r="J56" i="1"/>
  <c r="I56" i="1"/>
  <c r="G56" i="1"/>
  <c r="F56" i="1"/>
  <c r="D56" i="1"/>
  <c r="C56" i="1"/>
  <c r="J55" i="1"/>
  <c r="I55" i="1"/>
  <c r="G55" i="1"/>
  <c r="F55" i="1"/>
  <c r="C55" i="1"/>
  <c r="J54" i="1"/>
  <c r="I54" i="1"/>
  <c r="G54" i="1"/>
  <c r="F54" i="1"/>
  <c r="C54" i="1"/>
  <c r="J53" i="1"/>
  <c r="I53" i="1"/>
  <c r="G53" i="1"/>
  <c r="F53" i="1"/>
  <c r="C53" i="1"/>
  <c r="J52" i="1"/>
  <c r="I52" i="1"/>
  <c r="G52" i="1"/>
  <c r="F52" i="1"/>
  <c r="C52" i="1"/>
  <c r="J51" i="1"/>
  <c r="I51" i="1"/>
  <c r="G51" i="1"/>
  <c r="F51" i="1"/>
  <c r="C51" i="1"/>
  <c r="J50" i="1"/>
  <c r="I50" i="1"/>
  <c r="G50" i="1"/>
  <c r="F50" i="1"/>
  <c r="C50" i="1"/>
  <c r="J49" i="1"/>
  <c r="I49" i="1"/>
  <c r="G49" i="1"/>
  <c r="F49" i="1"/>
  <c r="C49" i="1"/>
  <c r="J48" i="1"/>
  <c r="I48" i="1"/>
  <c r="G48" i="1"/>
  <c r="F48" i="1"/>
  <c r="C48" i="1"/>
  <c r="J47" i="1"/>
  <c r="I47" i="1"/>
  <c r="G47" i="1"/>
  <c r="F47" i="1"/>
  <c r="C47" i="1"/>
  <c r="J46" i="1"/>
  <c r="I46" i="1"/>
  <c r="G46" i="1"/>
  <c r="F46" i="1"/>
  <c r="C46" i="1"/>
  <c r="J45" i="1"/>
  <c r="I45" i="1"/>
  <c r="G45" i="1"/>
  <c r="F45" i="1"/>
  <c r="C45" i="1"/>
  <c r="J44" i="1"/>
  <c r="I44" i="1"/>
  <c r="G44" i="1"/>
  <c r="F44" i="1"/>
  <c r="C44" i="1"/>
  <c r="J43" i="1"/>
  <c r="I43" i="1"/>
  <c r="G43" i="1"/>
  <c r="F43" i="1"/>
  <c r="C43" i="1"/>
  <c r="J42" i="1"/>
  <c r="I42" i="1"/>
  <c r="G42" i="1"/>
  <c r="F42" i="1"/>
  <c r="C42" i="1"/>
  <c r="J41" i="1"/>
  <c r="I41" i="1"/>
  <c r="G41" i="1"/>
  <c r="F41" i="1"/>
  <c r="C41" i="1"/>
  <c r="J40" i="1"/>
  <c r="I40" i="1"/>
  <c r="G40" i="1"/>
  <c r="F40" i="1"/>
  <c r="C40" i="1"/>
  <c r="J39" i="1"/>
  <c r="I39" i="1"/>
  <c r="G39" i="1"/>
  <c r="F39" i="1"/>
  <c r="C39" i="1"/>
  <c r="J38" i="1"/>
  <c r="I38" i="1"/>
  <c r="G38" i="1"/>
  <c r="F38" i="1"/>
  <c r="C38" i="1"/>
  <c r="J37" i="1"/>
  <c r="I37" i="1"/>
  <c r="G37" i="1"/>
  <c r="F37" i="1"/>
  <c r="C37" i="1"/>
  <c r="J36" i="1"/>
  <c r="I36" i="1"/>
  <c r="G36" i="1"/>
  <c r="F36" i="1"/>
  <c r="C36" i="1"/>
  <c r="J35" i="1"/>
  <c r="I35" i="1"/>
  <c r="G35" i="1"/>
  <c r="F35" i="1"/>
  <c r="C35" i="1"/>
  <c r="J34" i="1"/>
  <c r="I34" i="1"/>
  <c r="G34" i="1"/>
  <c r="F34" i="1"/>
  <c r="C34" i="1"/>
  <c r="J33" i="1"/>
  <c r="I33" i="1"/>
  <c r="G33" i="1"/>
  <c r="F33" i="1"/>
  <c r="C33" i="1"/>
  <c r="J32" i="1"/>
  <c r="I32" i="1"/>
  <c r="G32" i="1"/>
  <c r="F32" i="1"/>
  <c r="C32" i="1"/>
  <c r="J31" i="1"/>
  <c r="I31" i="1"/>
  <c r="G31" i="1"/>
  <c r="F31" i="1"/>
  <c r="C31" i="1"/>
  <c r="J30" i="1"/>
  <c r="I30" i="1"/>
  <c r="G30" i="1"/>
  <c r="F30" i="1"/>
  <c r="C30" i="1"/>
  <c r="J29" i="1"/>
  <c r="I29" i="1"/>
  <c r="G29" i="1"/>
  <c r="F29" i="1"/>
  <c r="C29" i="1"/>
  <c r="J28" i="1"/>
  <c r="I28" i="1"/>
  <c r="G28" i="1"/>
  <c r="F28" i="1"/>
  <c r="C28" i="1"/>
  <c r="J27" i="1"/>
  <c r="I27" i="1"/>
  <c r="G27" i="1"/>
  <c r="F27" i="1"/>
  <c r="C27" i="1"/>
  <c r="J26" i="1"/>
  <c r="I26" i="1"/>
  <c r="G26" i="1"/>
  <c r="F26" i="1"/>
  <c r="C26" i="1"/>
  <c r="J25" i="1"/>
  <c r="I25" i="1"/>
  <c r="G25" i="1"/>
  <c r="F25" i="1"/>
  <c r="C25" i="1"/>
  <c r="J24" i="1"/>
  <c r="I24" i="1"/>
  <c r="G24" i="1"/>
  <c r="F24" i="1"/>
  <c r="C24" i="1"/>
  <c r="J23" i="1"/>
  <c r="I23" i="1"/>
  <c r="G23" i="1"/>
  <c r="F23" i="1"/>
  <c r="C23" i="1"/>
  <c r="J22" i="1"/>
  <c r="I22" i="1"/>
  <c r="G22" i="1"/>
  <c r="F22" i="1"/>
  <c r="C22" i="1"/>
  <c r="J21" i="1"/>
  <c r="I21" i="1"/>
  <c r="G21" i="1"/>
  <c r="F21" i="1"/>
  <c r="C21" i="1"/>
  <c r="J20" i="1"/>
  <c r="I20" i="1"/>
  <c r="G20" i="1"/>
  <c r="F20" i="1"/>
  <c r="C20" i="1"/>
  <c r="J19" i="1"/>
  <c r="I19" i="1"/>
  <c r="G19" i="1"/>
  <c r="F19" i="1"/>
  <c r="C19" i="1"/>
  <c r="J18" i="1"/>
  <c r="I18" i="1"/>
  <c r="G18" i="1"/>
  <c r="F18" i="1"/>
  <c r="C18" i="1"/>
  <c r="J17" i="1"/>
  <c r="I17" i="1"/>
  <c r="G17" i="1"/>
  <c r="F17" i="1"/>
  <c r="C17" i="1"/>
  <c r="J16" i="1"/>
  <c r="I16" i="1"/>
  <c r="G16" i="1"/>
  <c r="F16" i="1"/>
  <c r="C16" i="1"/>
  <c r="J15" i="1"/>
  <c r="I15" i="1"/>
  <c r="G15" i="1"/>
  <c r="F15" i="1"/>
  <c r="C15" i="1"/>
  <c r="J14" i="1"/>
  <c r="I14" i="1"/>
  <c r="G14" i="1"/>
  <c r="F14" i="1"/>
  <c r="C14" i="1"/>
  <c r="J13" i="1"/>
  <c r="I13" i="1"/>
  <c r="G13" i="1"/>
  <c r="F13" i="1"/>
  <c r="C13" i="1"/>
  <c r="J12" i="1"/>
  <c r="I12" i="1"/>
  <c r="G12" i="1"/>
  <c r="F12" i="1"/>
  <c r="C12" i="1"/>
  <c r="J11" i="1"/>
  <c r="I11" i="1"/>
  <c r="G11" i="1"/>
  <c r="F11" i="1"/>
  <c r="C11" i="1"/>
  <c r="J10" i="1"/>
  <c r="I10" i="1"/>
  <c r="G10" i="1"/>
  <c r="F10" i="1"/>
  <c r="C10" i="1"/>
  <c r="J9" i="1"/>
  <c r="I9" i="1"/>
  <c r="G9" i="1"/>
  <c r="F9" i="1"/>
  <c r="D9" i="1"/>
  <c r="C9" i="1"/>
  <c r="J8" i="1"/>
  <c r="I8" i="1"/>
  <c r="G8" i="1"/>
  <c r="F8" i="1"/>
  <c r="C8" i="1"/>
  <c r="J7" i="1"/>
  <c r="I7" i="1"/>
  <c r="G7" i="1"/>
  <c r="F7" i="1"/>
  <c r="C7" i="1"/>
  <c r="J6" i="1"/>
  <c r="I6" i="1"/>
  <c r="G6" i="1"/>
  <c r="F6" i="1"/>
  <c r="C6" i="1"/>
  <c r="J5" i="1"/>
  <c r="I5" i="1"/>
  <c r="G5" i="1"/>
  <c r="F5" i="1"/>
  <c r="C5" i="1"/>
  <c r="J4" i="1"/>
  <c r="I4" i="1"/>
  <c r="G4" i="1"/>
  <c r="F4" i="1"/>
  <c r="C4" i="1"/>
  <c r="I67" i="1" l="1"/>
  <c r="J66" i="1"/>
  <c r="I64" i="1"/>
  <c r="J64" i="1"/>
</calcChain>
</file>

<file path=xl/sharedStrings.xml><?xml version="1.0" encoding="utf-8"?>
<sst xmlns="http://schemas.openxmlformats.org/spreadsheetml/2006/main" count="85" uniqueCount="81">
  <si>
    <r>
      <t xml:space="preserve">年別 </t>
    </r>
    <r>
      <rPr>
        <sz val="10"/>
        <color rgb="FF000000"/>
        <rFont val="Times New Roman"/>
        <family val="1"/>
      </rPr>
      <t>Year</t>
    </r>
  </si>
  <si>
    <r>
      <t xml:space="preserve">總計 </t>
    </r>
    <r>
      <rPr>
        <sz val="10"/>
        <color rgb="FF000000"/>
        <rFont val="Times New Roman"/>
        <family val="1"/>
      </rPr>
      <t>Total</t>
    </r>
  </si>
  <si>
    <r>
      <t xml:space="preserve">外籍旅客 </t>
    </r>
    <r>
      <rPr>
        <sz val="10"/>
        <color rgb="FF000000"/>
        <rFont val="Times New Roman"/>
        <family val="1"/>
      </rPr>
      <t>Foreigners</t>
    </r>
  </si>
  <si>
    <r>
      <t xml:space="preserve">華僑旅客 </t>
    </r>
    <r>
      <rPr>
        <sz val="10"/>
        <color rgb="FF000000"/>
        <rFont val="Times New Roman"/>
        <family val="1"/>
      </rPr>
      <t>Overseas Chinese</t>
    </r>
  </si>
  <si>
    <r>
      <t xml:space="preserve">人數
</t>
    </r>
    <r>
      <rPr>
        <sz val="10"/>
        <color rgb="FF000000"/>
        <rFont val="Times New Roman"/>
        <family val="1"/>
      </rPr>
      <t>No. of</t>
    </r>
    <r>
      <rPr>
        <sz val="10"/>
        <color rgb="FF000000"/>
        <rFont val="Times New Roman"/>
        <family val="1"/>
      </rPr>
      <t xml:space="preserve">
Visitors</t>
    </r>
  </si>
  <si>
    <r>
      <t xml:space="preserve">成長率
</t>
    </r>
    <r>
      <rPr>
        <sz val="10"/>
        <color rgb="FF000000"/>
        <rFont val="Times New Roman"/>
        <family val="1"/>
      </rPr>
      <t>Growth</t>
    </r>
    <r>
      <rPr>
        <sz val="10"/>
        <color rgb="FF000000"/>
        <rFont val="Times New Roman"/>
        <family val="1"/>
      </rPr>
      <t xml:space="preserve">
Rate %</t>
    </r>
  </si>
  <si>
    <r>
      <t xml:space="preserve">指數
</t>
    </r>
    <r>
      <rPr>
        <sz val="10"/>
        <color rgb="FF000000"/>
        <rFont val="Times New Roman"/>
        <family val="1"/>
      </rPr>
      <t>Index</t>
    </r>
    <r>
      <rPr>
        <sz val="10"/>
        <color rgb="FF000000"/>
        <rFont val="Times New Roman"/>
        <family val="1"/>
      </rPr>
      <t xml:space="preserve">
1991=100</t>
    </r>
  </si>
  <si>
    <r>
      <t xml:space="preserve">占總計
百分比
</t>
    </r>
    <r>
      <rPr>
        <sz val="10"/>
        <color rgb="FF000000"/>
        <rFont val="Times New Roman"/>
        <family val="1"/>
      </rPr>
      <t>% of Total</t>
    </r>
  </si>
  <si>
    <r>
      <t xml:space="preserve">占總計
百分比
</t>
    </r>
    <r>
      <rPr>
        <sz val="10"/>
        <color rgb="FF000000"/>
        <rFont val="Times New Roman"/>
        <family val="1"/>
      </rPr>
      <t>%</t>
    </r>
    <r>
      <rPr>
        <sz val="10"/>
        <color rgb="FF000000"/>
        <rFont val="Times New Roman"/>
        <family val="1"/>
      </rPr>
      <t xml:space="preserve">
of Total</t>
    </r>
  </si>
  <si>
    <t>45 年 1956</t>
  </si>
  <si>
    <t>46 年 1957</t>
  </si>
  <si>
    <t>47 年 1958</t>
  </si>
  <si>
    <t>48 年 1959</t>
  </si>
  <si>
    <t>49 年 1960</t>
  </si>
  <si>
    <t>50 年 1961</t>
  </si>
  <si>
    <t>51 年 1962</t>
  </si>
  <si>
    <t>52 年 1963</t>
  </si>
  <si>
    <t>53 年 1964</t>
  </si>
  <si>
    <t>54 年 1965</t>
  </si>
  <si>
    <t>55 年 1966</t>
  </si>
  <si>
    <t>56 年 1967</t>
  </si>
  <si>
    <t>57 年 1968</t>
  </si>
  <si>
    <t>58 年 1969</t>
  </si>
  <si>
    <t>59 年 1970</t>
  </si>
  <si>
    <t>60 年 1971</t>
  </si>
  <si>
    <t>61 年 1972</t>
  </si>
  <si>
    <t>62 年 1973</t>
  </si>
  <si>
    <t>63 年 1974</t>
  </si>
  <si>
    <t>64 年 1975</t>
  </si>
  <si>
    <t>65 年 1976</t>
  </si>
  <si>
    <t>66 年 1977</t>
  </si>
  <si>
    <t>67 年 1978</t>
  </si>
  <si>
    <t>68 年 1979</t>
  </si>
  <si>
    <t>69 年 1980</t>
  </si>
  <si>
    <t>70 年 1981</t>
  </si>
  <si>
    <t>71 年 1982</t>
  </si>
  <si>
    <t>72 年 1983</t>
  </si>
  <si>
    <t>73 年 1984</t>
  </si>
  <si>
    <t>74 年 1985</t>
  </si>
  <si>
    <t>75 年 1986</t>
  </si>
  <si>
    <t>76 年 1987</t>
  </si>
  <si>
    <t>77 年 1988</t>
  </si>
  <si>
    <t>78 年 1989</t>
  </si>
  <si>
    <t>79 年 1990</t>
  </si>
  <si>
    <t>80 年 1991</t>
  </si>
  <si>
    <t>81 年 1992</t>
  </si>
  <si>
    <t>82 年 1993</t>
  </si>
  <si>
    <t>83 年 1994</t>
  </si>
  <si>
    <t>84 年 1995</t>
  </si>
  <si>
    <t>85 年 1996</t>
  </si>
  <si>
    <t>86 年 1997</t>
  </si>
  <si>
    <t>87 年 1998</t>
  </si>
  <si>
    <t>88 年 1999</t>
  </si>
  <si>
    <t>89 年 2000</t>
  </si>
  <si>
    <t>90 年 2001</t>
  </si>
  <si>
    <t>91 年 2002</t>
  </si>
  <si>
    <t>92 年 2003</t>
  </si>
  <si>
    <t>93 年 2004</t>
  </si>
  <si>
    <t>94 年 2005</t>
  </si>
  <si>
    <t>95 年 2006</t>
  </si>
  <si>
    <t>96 年 2007</t>
  </si>
  <si>
    <t>97 年 2008</t>
  </si>
  <si>
    <t>98 年 2009</t>
  </si>
  <si>
    <t>99 年 2010</t>
  </si>
  <si>
    <t>100 年 2011</t>
  </si>
  <si>
    <t>101 年 2012</t>
  </si>
  <si>
    <t>102 年 2013</t>
  </si>
  <si>
    <t>103 年 2014</t>
  </si>
  <si>
    <t>104 年 2015</t>
  </si>
  <si>
    <t>105 年 2016</t>
  </si>
  <si>
    <t>106 年 2017</t>
  </si>
  <si>
    <t>107 年 2018</t>
  </si>
  <si>
    <t>108 年 2019</t>
  </si>
  <si>
    <t>109 年 2020</t>
  </si>
  <si>
    <t>110 年 2021</t>
  </si>
  <si>
    <t>111年 2022</t>
  </si>
  <si>
    <t>112年 2023</t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</si>
  <si>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</si>
  <si>
    <t>113年 2024</t>
    <phoneticPr fontId="17" type="noConversion"/>
  </si>
  <si>
    <t>114年 2025</t>
    <phoneticPr fontId="17" type="noConversion"/>
  </si>
  <si>
    <t>歷年來臺旅客統計
Visitor Arrivals, 1956-2025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</si>
</sst>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0.00&quot; &quot;"/>
    <numFmt numFmtId="178" formatCode="#,##0.00&quot; &quot;"/>
  </numFmts>
  <fonts count="1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Times New Roman"/>
      <family val="1"/>
    </font>
    <font>
      <sz val="9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">
    <xf numFmtId="0" fontId="0" fillId="0" borderId="0" xfId="0"/>
    <xf numFmtId="0" fontId="15" fillId="9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/>
    </xf>
    <xf numFmtId="176" fontId="15" fillId="9" borderId="3" xfId="0" applyNumberFormat="1" applyFont="1" applyFill="1" applyBorder="1"/>
    <xf numFmtId="177" fontId="15" fillId="9" borderId="3" xfId="0" applyNumberFormat="1" applyFont="1" applyFill="1" applyBorder="1" applyAlignment="1">
      <alignment horizontal="right"/>
    </xf>
    <xf numFmtId="177" fontId="15" fillId="9" borderId="3" xfId="0" applyNumberFormat="1" applyFont="1" applyFill="1" applyBorder="1"/>
    <xf numFmtId="178" fontId="0" fillId="0" borderId="0" xfId="0" applyNumberFormat="1"/>
    <xf numFmtId="0" fontId="15" fillId="9" borderId="3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="145" zoomScaleNormal="145" workbookViewId="0">
      <pane ySplit="3" topLeftCell="A65" activePane="bottomLeft" state="frozen"/>
      <selection pane="bottomLeft" sqref="A1:J1"/>
    </sheetView>
  </sheetViews>
  <sheetFormatPr defaultRowHeight="16.5" x14ac:dyDescent="0.25"/>
  <cols>
    <col min="1" max="1" width="13.875" customWidth="1"/>
    <col min="2" max="2" width="9.25" customWidth="1"/>
    <col min="3" max="3" width="6.625" customWidth="1"/>
    <col min="4" max="4" width="7.75" customWidth="1"/>
    <col min="5" max="5" width="8.625" customWidth="1"/>
    <col min="6" max="6" width="8.375" customWidth="1"/>
    <col min="7" max="7" width="7.75" customWidth="1"/>
    <col min="8" max="8" width="8.75" customWidth="1"/>
    <col min="9" max="9" width="10.5" customWidth="1"/>
    <col min="10" max="64" width="8.375" customWidth="1"/>
    <col min="65" max="65" width="9" customWidth="1"/>
  </cols>
  <sheetData>
    <row r="1" spans="1:12" ht="40.9" customHeight="1" x14ac:dyDescent="0.25">
      <c r="A1" s="8" t="s">
        <v>80</v>
      </c>
      <c r="B1" s="8"/>
      <c r="C1" s="8"/>
      <c r="D1" s="8"/>
      <c r="E1" s="8"/>
      <c r="F1" s="8"/>
      <c r="G1" s="8"/>
      <c r="H1" s="8"/>
      <c r="I1" s="8"/>
      <c r="J1" s="8"/>
    </row>
    <row r="2" spans="1:12" ht="18" customHeight="1" x14ac:dyDescent="0.25">
      <c r="A2" s="9" t="s">
        <v>0</v>
      </c>
      <c r="B2" s="9" t="s">
        <v>1</v>
      </c>
      <c r="C2" s="9"/>
      <c r="D2" s="9"/>
      <c r="E2" s="9" t="s">
        <v>2</v>
      </c>
      <c r="F2" s="9"/>
      <c r="G2" s="9"/>
      <c r="H2" s="9" t="s">
        <v>3</v>
      </c>
      <c r="I2" s="9"/>
      <c r="J2" s="9"/>
    </row>
    <row r="3" spans="1:12" ht="52.15" customHeight="1" x14ac:dyDescent="0.25">
      <c r="A3" s="9"/>
      <c r="B3" s="1" t="s">
        <v>4</v>
      </c>
      <c r="C3" s="1" t="s">
        <v>5</v>
      </c>
      <c r="D3" s="1" t="s">
        <v>6</v>
      </c>
      <c r="E3" s="1" t="s">
        <v>4</v>
      </c>
      <c r="F3" s="1" t="s">
        <v>5</v>
      </c>
      <c r="G3" s="1" t="s">
        <v>7</v>
      </c>
      <c r="H3" s="1" t="s">
        <v>4</v>
      </c>
      <c r="I3" s="1" t="s">
        <v>5</v>
      </c>
      <c r="J3" s="1" t="s">
        <v>8</v>
      </c>
    </row>
    <row r="4" spans="1:12" ht="15.6" customHeight="1" x14ac:dyDescent="0.25">
      <c r="A4" s="2" t="s">
        <v>9</v>
      </c>
      <c r="B4" s="3">
        <v>14974</v>
      </c>
      <c r="C4" s="4" t="str">
        <f t="shared" ref="C4:C35" si="0">IF(ISNUMBER(B3),(B4-B3)/B3*100,"-")</f>
        <v>-</v>
      </c>
      <c r="D4" s="5">
        <v>0.80743874649097902</v>
      </c>
      <c r="E4" s="3">
        <v>11734</v>
      </c>
      <c r="F4" s="4" t="str">
        <f t="shared" ref="F4:F35" si="1">IF(ISNUMBER(E3),(E4-E3)/E3*100,"-")</f>
        <v>-</v>
      </c>
      <c r="G4" s="5">
        <f t="shared" ref="G4:G35" si="2">E4/B4*100</f>
        <v>78.362494991318286</v>
      </c>
      <c r="H4" s="3">
        <v>3240</v>
      </c>
      <c r="I4" s="4" t="str">
        <f t="shared" ref="I4:I35" si="3">IF(ISNUMBER(H3),(H4-H3)/H3*100,"-")</f>
        <v>-</v>
      </c>
      <c r="J4" s="5">
        <f t="shared" ref="J4:J35" si="4">H4/B4*100</f>
        <v>21.637505008681714</v>
      </c>
    </row>
    <row r="5" spans="1:12" ht="15.6" customHeight="1" x14ac:dyDescent="0.25">
      <c r="A5" s="2" t="s">
        <v>10</v>
      </c>
      <c r="B5" s="3">
        <v>18159</v>
      </c>
      <c r="C5" s="5">
        <f t="shared" si="0"/>
        <v>21.270201682917055</v>
      </c>
      <c r="D5" s="5">
        <v>0.97918259633562799</v>
      </c>
      <c r="E5" s="3">
        <v>14068</v>
      </c>
      <c r="F5" s="5">
        <f t="shared" si="1"/>
        <v>19.89091528890404</v>
      </c>
      <c r="G5" s="5">
        <f t="shared" si="2"/>
        <v>77.471226389118343</v>
      </c>
      <c r="H5" s="3">
        <v>4091</v>
      </c>
      <c r="I5" s="5">
        <f t="shared" si="3"/>
        <v>26.265432098765434</v>
      </c>
      <c r="J5" s="5">
        <f t="shared" si="4"/>
        <v>22.528773610881654</v>
      </c>
    </row>
    <row r="6" spans="1:12" ht="15.6" customHeight="1" x14ac:dyDescent="0.25">
      <c r="A6" s="2" t="s">
        <v>11</v>
      </c>
      <c r="B6" s="3">
        <v>16709</v>
      </c>
      <c r="C6" s="5">
        <f t="shared" si="0"/>
        <v>-7.985021201608018</v>
      </c>
      <c r="D6" s="5">
        <v>0.90099465841577198</v>
      </c>
      <c r="E6" s="3">
        <v>15557</v>
      </c>
      <c r="F6" s="5">
        <f t="shared" si="1"/>
        <v>10.584304805231731</v>
      </c>
      <c r="G6" s="5">
        <f t="shared" si="2"/>
        <v>93.105511999521212</v>
      </c>
      <c r="H6" s="3">
        <v>1152</v>
      </c>
      <c r="I6" s="5">
        <f t="shared" si="3"/>
        <v>-71.840625763871913</v>
      </c>
      <c r="J6" s="5">
        <f t="shared" si="4"/>
        <v>6.8944880004787841</v>
      </c>
    </row>
    <row r="7" spans="1:12" ht="15.6" customHeight="1" x14ac:dyDescent="0.25">
      <c r="A7" s="2" t="s">
        <v>12</v>
      </c>
      <c r="B7" s="3">
        <v>19328</v>
      </c>
      <c r="C7" s="5">
        <f t="shared" si="0"/>
        <v>15.674187563588484</v>
      </c>
      <c r="D7" s="5">
        <v>1.0422182511137701</v>
      </c>
      <c r="E7" s="3">
        <v>17634</v>
      </c>
      <c r="F7" s="5">
        <f t="shared" si="1"/>
        <v>13.350903130423603</v>
      </c>
      <c r="G7" s="5">
        <f t="shared" si="2"/>
        <v>91.235513245033118</v>
      </c>
      <c r="H7" s="3">
        <v>1694</v>
      </c>
      <c r="I7" s="5">
        <f t="shared" si="3"/>
        <v>47.048611111111107</v>
      </c>
      <c r="J7" s="5">
        <f t="shared" si="4"/>
        <v>8.764486754966887</v>
      </c>
    </row>
    <row r="8" spans="1:12" ht="15.6" customHeight="1" x14ac:dyDescent="0.25">
      <c r="A8" s="2" t="s">
        <v>13</v>
      </c>
      <c r="B8" s="3">
        <v>23636</v>
      </c>
      <c r="C8" s="5">
        <f t="shared" si="0"/>
        <v>22.288907284768211</v>
      </c>
      <c r="D8" s="5">
        <v>1.2745173108094601</v>
      </c>
      <c r="E8" s="3">
        <v>20796</v>
      </c>
      <c r="F8" s="5">
        <f t="shared" si="1"/>
        <v>17.931269139162982</v>
      </c>
      <c r="G8" s="5">
        <f t="shared" si="2"/>
        <v>87.984430529700447</v>
      </c>
      <c r="H8" s="3">
        <v>2840</v>
      </c>
      <c r="I8" s="5">
        <f t="shared" si="3"/>
        <v>67.650531286894918</v>
      </c>
      <c r="J8" s="5">
        <f t="shared" si="4"/>
        <v>12.015569470299543</v>
      </c>
    </row>
    <row r="9" spans="1:12" ht="15.6" customHeight="1" x14ac:dyDescent="0.25">
      <c r="A9" s="2" t="s">
        <v>14</v>
      </c>
      <c r="B9" s="3">
        <v>42205</v>
      </c>
      <c r="C9" s="5">
        <f t="shared" si="0"/>
        <v>78.562362497884592</v>
      </c>
      <c r="D9" s="5">
        <f>(B9/$B$39)*100</f>
        <v>2.2758082206258705</v>
      </c>
      <c r="E9" s="3">
        <v>34831</v>
      </c>
      <c r="F9" s="5">
        <f t="shared" si="1"/>
        <v>67.488940180804008</v>
      </c>
      <c r="G9" s="5">
        <f t="shared" si="2"/>
        <v>82.528136476720775</v>
      </c>
      <c r="H9" s="3">
        <v>7374</v>
      </c>
      <c r="I9" s="5">
        <f t="shared" si="3"/>
        <v>159.64788732394365</v>
      </c>
      <c r="J9" s="5">
        <f t="shared" si="4"/>
        <v>17.471863523279232</v>
      </c>
    </row>
    <row r="10" spans="1:12" ht="15.6" customHeight="1" x14ac:dyDescent="0.25">
      <c r="A10" s="2" t="s">
        <v>15</v>
      </c>
      <c r="B10" s="3">
        <v>52304</v>
      </c>
      <c r="C10" s="5">
        <f t="shared" si="0"/>
        <v>23.928444497097502</v>
      </c>
      <c r="D10" s="5">
        <v>2.8203737275587102</v>
      </c>
      <c r="E10" s="3">
        <v>44625</v>
      </c>
      <c r="F10" s="5">
        <f t="shared" si="1"/>
        <v>28.118629956073615</v>
      </c>
      <c r="G10" s="5">
        <f t="shared" si="2"/>
        <v>85.318522483940043</v>
      </c>
      <c r="H10" s="3">
        <v>7679</v>
      </c>
      <c r="I10" s="5">
        <f t="shared" si="3"/>
        <v>4.1361540547870899</v>
      </c>
      <c r="J10" s="5">
        <f t="shared" si="4"/>
        <v>14.681477516059957</v>
      </c>
      <c r="K10" s="6"/>
      <c r="L10" s="6"/>
    </row>
    <row r="11" spans="1:12" ht="15.6" customHeight="1" x14ac:dyDescent="0.25">
      <c r="A11" s="2" t="s">
        <v>16</v>
      </c>
      <c r="B11" s="3">
        <v>72024</v>
      </c>
      <c r="C11" s="5">
        <f t="shared" si="0"/>
        <v>37.702661364331604</v>
      </c>
      <c r="D11" s="5">
        <v>3.8837296832687498</v>
      </c>
      <c r="E11" s="3">
        <v>61348</v>
      </c>
      <c r="F11" s="5">
        <f t="shared" si="1"/>
        <v>37.47450980392157</v>
      </c>
      <c r="G11" s="5">
        <f t="shared" si="2"/>
        <v>85.177163167832944</v>
      </c>
      <c r="H11" s="3">
        <v>10676</v>
      </c>
      <c r="I11" s="5">
        <f t="shared" si="3"/>
        <v>39.028519338455531</v>
      </c>
      <c r="J11" s="5">
        <f t="shared" si="4"/>
        <v>14.822836832167056</v>
      </c>
      <c r="K11" s="6"/>
      <c r="L11" s="6"/>
    </row>
    <row r="12" spans="1:12" ht="15.6" customHeight="1" x14ac:dyDescent="0.25">
      <c r="A12" s="2" t="s">
        <v>17</v>
      </c>
      <c r="B12" s="3">
        <v>95481</v>
      </c>
      <c r="C12" s="5">
        <f t="shared" si="0"/>
        <v>32.568310563145616</v>
      </c>
      <c r="D12" s="5">
        <v>5.1485948279487896</v>
      </c>
      <c r="E12" s="3">
        <v>83017</v>
      </c>
      <c r="F12" s="5">
        <f t="shared" si="1"/>
        <v>35.321444871878462</v>
      </c>
      <c r="G12" s="5">
        <f t="shared" si="2"/>
        <v>86.946093987285437</v>
      </c>
      <c r="H12" s="3">
        <v>12464</v>
      </c>
      <c r="I12" s="5">
        <f t="shared" si="3"/>
        <v>16.747845635069314</v>
      </c>
      <c r="J12" s="5">
        <f t="shared" si="4"/>
        <v>13.053906012714572</v>
      </c>
      <c r="K12" s="6"/>
      <c r="L12" s="6"/>
    </row>
    <row r="13" spans="1:12" ht="15.6" customHeight="1" x14ac:dyDescent="0.25">
      <c r="A13" s="2" t="s">
        <v>18</v>
      </c>
      <c r="B13" s="3">
        <v>133666</v>
      </c>
      <c r="C13" s="5">
        <f t="shared" si="0"/>
        <v>39.992249766969344</v>
      </c>
      <c r="D13" s="5">
        <v>7.2076337310313399</v>
      </c>
      <c r="E13" s="3">
        <v>118460</v>
      </c>
      <c r="F13" s="5">
        <f t="shared" si="1"/>
        <v>42.693665152920488</v>
      </c>
      <c r="G13" s="5">
        <f t="shared" si="2"/>
        <v>88.623883410889832</v>
      </c>
      <c r="H13" s="3">
        <v>15206</v>
      </c>
      <c r="I13" s="5">
        <f t="shared" si="3"/>
        <v>21.999358151476251</v>
      </c>
      <c r="J13" s="5">
        <f t="shared" si="4"/>
        <v>11.37611658911017</v>
      </c>
      <c r="K13" s="6"/>
      <c r="L13" s="6"/>
    </row>
    <row r="14" spans="1:12" ht="15.6" customHeight="1" x14ac:dyDescent="0.25">
      <c r="A14" s="2" t="s">
        <v>19</v>
      </c>
      <c r="B14" s="3">
        <v>182948</v>
      </c>
      <c r="C14" s="5">
        <f t="shared" si="0"/>
        <v>36.869510571125041</v>
      </c>
      <c r="D14" s="5">
        <v>9.8650530114219102</v>
      </c>
      <c r="E14" s="3">
        <v>160279</v>
      </c>
      <c r="F14" s="5">
        <f t="shared" si="1"/>
        <v>35.302211717035284</v>
      </c>
      <c r="G14" s="5">
        <f t="shared" si="2"/>
        <v>87.609047379583274</v>
      </c>
      <c r="H14" s="3">
        <v>22669</v>
      </c>
      <c r="I14" s="5">
        <f t="shared" si="3"/>
        <v>49.079310798369065</v>
      </c>
      <c r="J14" s="5">
        <f t="shared" si="4"/>
        <v>12.39095262041673</v>
      </c>
      <c r="K14" s="6"/>
      <c r="L14" s="6"/>
    </row>
    <row r="15" spans="1:12" ht="15.6" customHeight="1" x14ac:dyDescent="0.25">
      <c r="A15" s="2" t="s">
        <v>20</v>
      </c>
      <c r="B15" s="3">
        <v>253248</v>
      </c>
      <c r="C15" s="5">
        <f t="shared" si="0"/>
        <v>38.426219472199755</v>
      </c>
      <c r="D15" s="5">
        <v>13.6558199326397</v>
      </c>
      <c r="E15" s="3">
        <v>198218</v>
      </c>
      <c r="F15" s="5">
        <f t="shared" si="1"/>
        <v>23.670599392309661</v>
      </c>
      <c r="G15" s="5">
        <f t="shared" si="2"/>
        <v>78.270312105130145</v>
      </c>
      <c r="H15" s="3">
        <v>55030</v>
      </c>
      <c r="I15" s="5">
        <f t="shared" si="3"/>
        <v>142.75442233887688</v>
      </c>
      <c r="J15" s="5">
        <f t="shared" si="4"/>
        <v>21.729687894869851</v>
      </c>
      <c r="K15" s="6"/>
      <c r="L15" s="6"/>
    </row>
    <row r="16" spans="1:12" ht="15.6" customHeight="1" x14ac:dyDescent="0.25">
      <c r="A16" s="2" t="s">
        <v>21</v>
      </c>
      <c r="B16" s="3">
        <v>301770</v>
      </c>
      <c r="C16" s="5">
        <f t="shared" si="0"/>
        <v>19.159874905231238</v>
      </c>
      <c r="D16" s="5">
        <v>16.272257949017099</v>
      </c>
      <c r="E16" s="3">
        <v>250599</v>
      </c>
      <c r="F16" s="5">
        <f t="shared" si="1"/>
        <v>26.425955261378885</v>
      </c>
      <c r="G16" s="5">
        <f t="shared" si="2"/>
        <v>83.043046028432258</v>
      </c>
      <c r="H16" s="3">
        <v>51171</v>
      </c>
      <c r="I16" s="5">
        <f t="shared" si="3"/>
        <v>-7.0125386153007447</v>
      </c>
      <c r="J16" s="5">
        <f t="shared" si="4"/>
        <v>16.956953971567749</v>
      </c>
      <c r="K16" s="6"/>
      <c r="L16" s="6"/>
    </row>
    <row r="17" spans="1:12" ht="15.6" customHeight="1" x14ac:dyDescent="0.25">
      <c r="A17" s="2" t="s">
        <v>22</v>
      </c>
      <c r="B17" s="3">
        <v>371473</v>
      </c>
      <c r="C17" s="5">
        <f t="shared" si="0"/>
        <v>23.098054809954601</v>
      </c>
      <c r="D17" s="5">
        <v>20.030833008898298</v>
      </c>
      <c r="E17" s="3">
        <v>321188</v>
      </c>
      <c r="F17" s="5">
        <f t="shared" si="1"/>
        <v>28.168109210332045</v>
      </c>
      <c r="G17" s="5">
        <f t="shared" si="2"/>
        <v>86.463349960831607</v>
      </c>
      <c r="H17" s="3">
        <v>50285</v>
      </c>
      <c r="I17" s="5">
        <f t="shared" si="3"/>
        <v>-1.731449453792187</v>
      </c>
      <c r="J17" s="5">
        <f t="shared" si="4"/>
        <v>13.536650039168391</v>
      </c>
      <c r="K17" s="6"/>
      <c r="L17" s="6"/>
    </row>
    <row r="18" spans="1:12" ht="15.6" customHeight="1" x14ac:dyDescent="0.25">
      <c r="A18" s="2" t="s">
        <v>23</v>
      </c>
      <c r="B18" s="3">
        <v>472452</v>
      </c>
      <c r="C18" s="5">
        <f t="shared" si="0"/>
        <v>27.18340229303341</v>
      </c>
      <c r="D18" s="5">
        <v>25.475894928352901</v>
      </c>
      <c r="E18" s="3">
        <v>409756</v>
      </c>
      <c r="F18" s="5">
        <f t="shared" si="1"/>
        <v>27.575127339751177</v>
      </c>
      <c r="G18" s="5">
        <f t="shared" si="2"/>
        <v>86.729657192688364</v>
      </c>
      <c r="H18" s="3">
        <v>62696</v>
      </c>
      <c r="I18" s="5">
        <f t="shared" si="3"/>
        <v>24.681316495972954</v>
      </c>
      <c r="J18" s="5">
        <f t="shared" si="4"/>
        <v>13.270342807311641</v>
      </c>
      <c r="K18" s="6"/>
      <c r="L18" s="6"/>
    </row>
    <row r="19" spans="1:12" ht="15.6" customHeight="1" x14ac:dyDescent="0.25">
      <c r="A19" s="2" t="s">
        <v>24</v>
      </c>
      <c r="B19" s="3">
        <v>539755</v>
      </c>
      <c r="C19" s="5">
        <f t="shared" si="0"/>
        <v>14.245468322707916</v>
      </c>
      <c r="D19" s="5">
        <v>29.105055470297799</v>
      </c>
      <c r="E19" s="3">
        <v>466570</v>
      </c>
      <c r="F19" s="5">
        <f t="shared" si="1"/>
        <v>13.865324729839221</v>
      </c>
      <c r="G19" s="5">
        <f t="shared" si="2"/>
        <v>86.441070485683326</v>
      </c>
      <c r="H19" s="3">
        <v>73185</v>
      </c>
      <c r="I19" s="5">
        <f t="shared" si="3"/>
        <v>16.729934924078091</v>
      </c>
      <c r="J19" s="5">
        <f t="shared" si="4"/>
        <v>13.558929514316681</v>
      </c>
      <c r="K19" s="6"/>
      <c r="L19" s="6"/>
    </row>
    <row r="20" spans="1:12" ht="15.6" customHeight="1" x14ac:dyDescent="0.25">
      <c r="A20" s="2" t="s">
        <v>25</v>
      </c>
      <c r="B20" s="3">
        <v>580033</v>
      </c>
      <c r="C20" s="5">
        <f t="shared" si="0"/>
        <v>7.4622745504905001</v>
      </c>
      <c r="D20" s="5">
        <v>31.276954617563899</v>
      </c>
      <c r="E20" s="3">
        <v>499715</v>
      </c>
      <c r="F20" s="5">
        <f t="shared" si="1"/>
        <v>7.1039715369612271</v>
      </c>
      <c r="G20" s="5">
        <f t="shared" si="2"/>
        <v>86.152856820215405</v>
      </c>
      <c r="H20" s="3">
        <v>80318</v>
      </c>
      <c r="I20" s="5">
        <f t="shared" si="3"/>
        <v>9.7465327594452411</v>
      </c>
      <c r="J20" s="5">
        <f t="shared" si="4"/>
        <v>13.847143179784599</v>
      </c>
      <c r="K20" s="6"/>
      <c r="L20" s="6"/>
    </row>
    <row r="21" spans="1:12" ht="15.6" customHeight="1" x14ac:dyDescent="0.25">
      <c r="A21" s="2" t="s">
        <v>26</v>
      </c>
      <c r="B21" s="3">
        <v>824393</v>
      </c>
      <c r="C21" s="5">
        <f t="shared" si="0"/>
        <v>42.128637508555549</v>
      </c>
      <c r="D21" s="5">
        <v>44.453509452112897</v>
      </c>
      <c r="E21" s="3">
        <v>703775</v>
      </c>
      <c r="F21" s="5">
        <f t="shared" si="1"/>
        <v>40.835276107381205</v>
      </c>
      <c r="G21" s="5">
        <f t="shared" si="2"/>
        <v>85.368871399926974</v>
      </c>
      <c r="H21" s="3">
        <v>120618</v>
      </c>
      <c r="I21" s="5">
        <f t="shared" si="3"/>
        <v>50.175552180084168</v>
      </c>
      <c r="J21" s="5">
        <f t="shared" si="4"/>
        <v>14.631128600073023</v>
      </c>
      <c r="K21" s="6"/>
      <c r="L21" s="6"/>
    </row>
    <row r="22" spans="1:12" ht="15.6" customHeight="1" x14ac:dyDescent="0.25">
      <c r="A22" s="2" t="s">
        <v>27</v>
      </c>
      <c r="B22" s="3">
        <v>819821</v>
      </c>
      <c r="C22" s="5">
        <f t="shared" si="0"/>
        <v>-0.5545898618741304</v>
      </c>
      <c r="D22" s="5">
        <v>44.206974795444197</v>
      </c>
      <c r="E22" s="3">
        <v>702963</v>
      </c>
      <c r="F22" s="5">
        <f t="shared" si="1"/>
        <v>-0.11537778409292743</v>
      </c>
      <c r="G22" s="5">
        <f t="shared" si="2"/>
        <v>85.745912827312296</v>
      </c>
      <c r="H22" s="3">
        <v>116858</v>
      </c>
      <c r="I22" s="5">
        <f t="shared" si="3"/>
        <v>-3.1172793447080864</v>
      </c>
      <c r="J22" s="5">
        <f t="shared" si="4"/>
        <v>14.254087172687695</v>
      </c>
      <c r="K22" s="6"/>
      <c r="L22" s="6"/>
    </row>
    <row r="23" spans="1:12" ht="15.6" customHeight="1" x14ac:dyDescent="0.25">
      <c r="A23" s="2" t="s">
        <v>28</v>
      </c>
      <c r="B23" s="3">
        <v>853140</v>
      </c>
      <c r="C23" s="5">
        <f t="shared" si="0"/>
        <v>4.0641798636531634</v>
      </c>
      <c r="D23" s="5">
        <v>46.003625763410902</v>
      </c>
      <c r="E23" s="3">
        <v>715630</v>
      </c>
      <c r="F23" s="5">
        <f t="shared" si="1"/>
        <v>1.8019440567995755</v>
      </c>
      <c r="G23" s="5">
        <f t="shared" si="2"/>
        <v>83.88189511686241</v>
      </c>
      <c r="H23" s="3">
        <v>137510</v>
      </c>
      <c r="I23" s="5">
        <f t="shared" si="3"/>
        <v>17.672731006863028</v>
      </c>
      <c r="J23" s="5">
        <f t="shared" si="4"/>
        <v>16.118104883137583</v>
      </c>
      <c r="K23" s="6"/>
      <c r="L23" s="6"/>
    </row>
    <row r="24" spans="1:12" ht="15.6" customHeight="1" x14ac:dyDescent="0.25">
      <c r="A24" s="2" t="s">
        <v>29</v>
      </c>
      <c r="B24" s="3">
        <v>1008126</v>
      </c>
      <c r="C24" s="5">
        <f t="shared" si="0"/>
        <v>18.166537731204727</v>
      </c>
      <c r="D24" s="5">
        <v>54.360891795443102</v>
      </c>
      <c r="E24" s="3">
        <v>853875</v>
      </c>
      <c r="F24" s="5">
        <f t="shared" si="1"/>
        <v>19.317943630088173</v>
      </c>
      <c r="G24" s="5">
        <f t="shared" si="2"/>
        <v>84.699234024318386</v>
      </c>
      <c r="H24" s="3">
        <v>154251</v>
      </c>
      <c r="I24" s="5">
        <f t="shared" si="3"/>
        <v>12.174387317286016</v>
      </c>
      <c r="J24" s="5">
        <f t="shared" si="4"/>
        <v>15.30076597568161</v>
      </c>
      <c r="K24" s="6"/>
      <c r="L24" s="6"/>
    </row>
    <row r="25" spans="1:12" ht="15.6" customHeight="1" x14ac:dyDescent="0.25">
      <c r="A25" s="2" t="s">
        <v>30</v>
      </c>
      <c r="B25" s="3">
        <v>1110182</v>
      </c>
      <c r="C25" s="5">
        <f t="shared" si="0"/>
        <v>10.123337757383503</v>
      </c>
      <c r="D25" s="5">
        <v>59.864028479821599</v>
      </c>
      <c r="E25" s="3">
        <v>933936</v>
      </c>
      <c r="F25" s="5">
        <f t="shared" si="1"/>
        <v>9.3761967501097949</v>
      </c>
      <c r="G25" s="5">
        <f t="shared" si="2"/>
        <v>84.124584977958577</v>
      </c>
      <c r="H25" s="3">
        <v>176246</v>
      </c>
      <c r="I25" s="5">
        <f t="shared" si="3"/>
        <v>14.259226844558546</v>
      </c>
      <c r="J25" s="5">
        <f t="shared" si="4"/>
        <v>15.87541502204143</v>
      </c>
      <c r="K25" s="6"/>
      <c r="L25" s="6"/>
    </row>
    <row r="26" spans="1:12" ht="15.6" customHeight="1" x14ac:dyDescent="0.25">
      <c r="A26" s="2" t="s">
        <v>31</v>
      </c>
      <c r="B26" s="3">
        <v>1270977</v>
      </c>
      <c r="C26" s="5">
        <f t="shared" si="0"/>
        <v>14.483661237526821</v>
      </c>
      <c r="D26" s="5">
        <v>68.534531567975506</v>
      </c>
      <c r="E26" s="3">
        <v>1045916</v>
      </c>
      <c r="F26" s="5">
        <f t="shared" si="1"/>
        <v>11.990114954343767</v>
      </c>
      <c r="G26" s="5">
        <f t="shared" si="2"/>
        <v>82.29228381001387</v>
      </c>
      <c r="H26" s="3">
        <v>225061</v>
      </c>
      <c r="I26" s="5">
        <f t="shared" si="3"/>
        <v>27.697082486978431</v>
      </c>
      <c r="J26" s="5">
        <f t="shared" si="4"/>
        <v>17.70771618998613</v>
      </c>
      <c r="K26" s="6"/>
      <c r="L26" s="6"/>
    </row>
    <row r="27" spans="1:12" ht="15.6" customHeight="1" x14ac:dyDescent="0.25">
      <c r="A27" s="2" t="s">
        <v>32</v>
      </c>
      <c r="B27" s="3">
        <v>1340382</v>
      </c>
      <c r="C27" s="5">
        <f t="shared" si="0"/>
        <v>5.4607597147706057</v>
      </c>
      <c r="D27" s="5">
        <v>72.277037658546305</v>
      </c>
      <c r="E27" s="3">
        <v>1096735</v>
      </c>
      <c r="F27" s="5">
        <f t="shared" si="1"/>
        <v>4.8588031926082023</v>
      </c>
      <c r="G27" s="5">
        <f t="shared" si="2"/>
        <v>81.822569983780753</v>
      </c>
      <c r="H27" s="3">
        <v>243647</v>
      </c>
      <c r="I27" s="5">
        <f t="shared" si="3"/>
        <v>8.258205553161142</v>
      </c>
      <c r="J27" s="5">
        <f t="shared" si="4"/>
        <v>18.177430016219258</v>
      </c>
      <c r="K27" s="6"/>
      <c r="L27" s="6"/>
    </row>
    <row r="28" spans="1:12" ht="15.6" customHeight="1" x14ac:dyDescent="0.25">
      <c r="A28" s="2" t="s">
        <v>33</v>
      </c>
      <c r="B28" s="3">
        <v>1393254</v>
      </c>
      <c r="C28" s="5">
        <f t="shared" si="0"/>
        <v>3.9445471514836816</v>
      </c>
      <c r="D28" s="5">
        <v>75.1280394886832</v>
      </c>
      <c r="E28" s="3">
        <v>1111130</v>
      </c>
      <c r="F28" s="5">
        <f t="shared" si="1"/>
        <v>1.3125321978417759</v>
      </c>
      <c r="G28" s="5">
        <f t="shared" si="2"/>
        <v>79.750713078878661</v>
      </c>
      <c r="H28" s="3">
        <v>282124</v>
      </c>
      <c r="I28" s="5">
        <f t="shared" si="3"/>
        <v>15.792109075835123</v>
      </c>
      <c r="J28" s="5">
        <f t="shared" si="4"/>
        <v>20.249286921121346</v>
      </c>
      <c r="K28" s="6"/>
      <c r="L28" s="6"/>
    </row>
    <row r="29" spans="1:12" ht="15.6" customHeight="1" x14ac:dyDescent="0.25">
      <c r="A29" s="2" t="s">
        <v>34</v>
      </c>
      <c r="B29" s="3">
        <v>1409465</v>
      </c>
      <c r="C29" s="5">
        <f t="shared" si="0"/>
        <v>1.1635351486520045</v>
      </c>
      <c r="D29" s="5">
        <v>76.002180634627194</v>
      </c>
      <c r="E29" s="3">
        <v>1116008</v>
      </c>
      <c r="F29" s="5">
        <f t="shared" si="1"/>
        <v>0.43901253678687457</v>
      </c>
      <c r="G29" s="5">
        <f t="shared" si="2"/>
        <v>79.179546849336447</v>
      </c>
      <c r="H29" s="3">
        <v>293457</v>
      </c>
      <c r="I29" s="5">
        <f t="shared" si="3"/>
        <v>4.0170279735151926</v>
      </c>
      <c r="J29" s="5">
        <f t="shared" si="4"/>
        <v>20.82045315066355</v>
      </c>
      <c r="K29" s="6"/>
      <c r="L29" s="6"/>
    </row>
    <row r="30" spans="1:12" ht="15.6" customHeight="1" x14ac:dyDescent="0.25">
      <c r="A30" s="2" t="s">
        <v>35</v>
      </c>
      <c r="B30" s="3">
        <v>1419178</v>
      </c>
      <c r="C30" s="5">
        <f t="shared" si="0"/>
        <v>0.68912672538871134</v>
      </c>
      <c r="D30" s="5">
        <v>76.525931973258594</v>
      </c>
      <c r="E30" s="3">
        <v>1111406</v>
      </c>
      <c r="F30" s="5">
        <f t="shared" si="1"/>
        <v>-0.41236263539329465</v>
      </c>
      <c r="G30" s="5">
        <f t="shared" si="2"/>
        <v>78.313361678380019</v>
      </c>
      <c r="H30" s="3">
        <v>307772</v>
      </c>
      <c r="I30" s="5">
        <f t="shared" si="3"/>
        <v>4.8780570918396906</v>
      </c>
      <c r="J30" s="5">
        <f t="shared" si="4"/>
        <v>21.686638321619981</v>
      </c>
      <c r="K30" s="6"/>
      <c r="L30" s="6"/>
    </row>
    <row r="31" spans="1:12" ht="15.6" customHeight="1" x14ac:dyDescent="0.25">
      <c r="A31" s="2" t="s">
        <v>36</v>
      </c>
      <c r="B31" s="3">
        <v>1457404</v>
      </c>
      <c r="C31" s="5">
        <f t="shared" si="0"/>
        <v>2.6935310440268943</v>
      </c>
      <c r="D31" s="5">
        <v>78.587181707689297</v>
      </c>
      <c r="E31" s="3">
        <v>1166791</v>
      </c>
      <c r="F31" s="5">
        <f t="shared" si="1"/>
        <v>4.9833274249014314</v>
      </c>
      <c r="G31" s="5">
        <f t="shared" si="2"/>
        <v>80.059544230700624</v>
      </c>
      <c r="H31" s="3">
        <v>290613</v>
      </c>
      <c r="I31" s="5">
        <f t="shared" si="3"/>
        <v>-5.5752310151670716</v>
      </c>
      <c r="J31" s="5">
        <f t="shared" si="4"/>
        <v>19.940455769299383</v>
      </c>
      <c r="K31" s="6"/>
      <c r="L31" s="6"/>
    </row>
    <row r="32" spans="1:12" ht="15.6" customHeight="1" x14ac:dyDescent="0.25">
      <c r="A32" s="2" t="s">
        <v>37</v>
      </c>
      <c r="B32" s="3">
        <v>1516138</v>
      </c>
      <c r="C32" s="5">
        <f t="shared" si="0"/>
        <v>4.0300424590573378</v>
      </c>
      <c r="D32" s="5">
        <v>81.754278497885693</v>
      </c>
      <c r="E32" s="3">
        <v>1227450</v>
      </c>
      <c r="F32" s="5">
        <f t="shared" si="1"/>
        <v>5.1987888147920236</v>
      </c>
      <c r="G32" s="5">
        <f t="shared" si="2"/>
        <v>80.958989221297799</v>
      </c>
      <c r="H32" s="3">
        <v>288688</v>
      </c>
      <c r="I32" s="5">
        <f t="shared" si="3"/>
        <v>-0.66239294181609221</v>
      </c>
      <c r="J32" s="5">
        <f t="shared" si="4"/>
        <v>19.041010778702201</v>
      </c>
      <c r="K32" s="6"/>
      <c r="L32" s="6"/>
    </row>
    <row r="33" spans="1:12" ht="15.6" customHeight="1" x14ac:dyDescent="0.25">
      <c r="A33" s="2" t="s">
        <v>38</v>
      </c>
      <c r="B33" s="3">
        <v>1451659</v>
      </c>
      <c r="C33" s="5">
        <f t="shared" si="0"/>
        <v>-4.2528450576398713</v>
      </c>
      <c r="D33" s="5">
        <v>78.277395705379206</v>
      </c>
      <c r="E33" s="3">
        <v>1195443</v>
      </c>
      <c r="F33" s="5">
        <f t="shared" si="1"/>
        <v>-2.607601124282048</v>
      </c>
      <c r="G33" s="5">
        <f t="shared" si="2"/>
        <v>82.350124926032905</v>
      </c>
      <c r="H33" s="3">
        <v>256216</v>
      </c>
      <c r="I33" s="5">
        <f t="shared" si="3"/>
        <v>-11.248129468491936</v>
      </c>
      <c r="J33" s="5">
        <f t="shared" si="4"/>
        <v>17.649875073967095</v>
      </c>
      <c r="K33" s="6"/>
      <c r="L33" s="6"/>
    </row>
    <row r="34" spans="1:12" ht="15.6" customHeight="1" x14ac:dyDescent="0.25">
      <c r="A34" s="2" t="s">
        <v>39</v>
      </c>
      <c r="B34" s="3">
        <v>1610385</v>
      </c>
      <c r="C34" s="5">
        <f t="shared" si="0"/>
        <v>10.93411055902247</v>
      </c>
      <c r="D34" s="5">
        <v>86.836332694528906</v>
      </c>
      <c r="E34" s="3">
        <v>1333315</v>
      </c>
      <c r="F34" s="5">
        <f t="shared" si="1"/>
        <v>11.53313039601219</v>
      </c>
      <c r="G34" s="5">
        <f t="shared" si="2"/>
        <v>82.794797517363861</v>
      </c>
      <c r="H34" s="3">
        <v>277070</v>
      </c>
      <c r="I34" s="5">
        <f t="shared" si="3"/>
        <v>8.1392262778280831</v>
      </c>
      <c r="J34" s="5">
        <f t="shared" si="4"/>
        <v>17.205202482636139</v>
      </c>
      <c r="K34" s="6"/>
      <c r="L34" s="6"/>
    </row>
    <row r="35" spans="1:12" ht="15.6" customHeight="1" x14ac:dyDescent="0.25">
      <c r="A35" s="2" t="s">
        <v>40</v>
      </c>
      <c r="B35" s="3">
        <v>1760948</v>
      </c>
      <c r="C35" s="5">
        <f t="shared" si="0"/>
        <v>9.3495033796266114</v>
      </c>
      <c r="D35" s="5">
        <v>94.955098554547703</v>
      </c>
      <c r="E35" s="3">
        <v>1510972</v>
      </c>
      <c r="F35" s="5">
        <f t="shared" si="1"/>
        <v>13.324458211300405</v>
      </c>
      <c r="G35" s="5">
        <f t="shared" si="2"/>
        <v>85.804464413486372</v>
      </c>
      <c r="H35" s="3">
        <v>249976</v>
      </c>
      <c r="I35" s="5">
        <f t="shared" si="3"/>
        <v>-9.7787562709784535</v>
      </c>
      <c r="J35" s="5">
        <f t="shared" si="4"/>
        <v>14.195535586513627</v>
      </c>
      <c r="K35" s="6"/>
      <c r="L35" s="6"/>
    </row>
    <row r="36" spans="1:12" ht="15.6" customHeight="1" x14ac:dyDescent="0.25">
      <c r="A36" s="2" t="s">
        <v>41</v>
      </c>
      <c r="B36" s="3">
        <v>1935134</v>
      </c>
      <c r="C36" s="5">
        <f t="shared" ref="C36:C65" si="5">IF(ISNUMBER(B35),(B36-B35)/B35*100,"-")</f>
        <v>9.8916038406585542</v>
      </c>
      <c r="D36" s="5">
        <v>104.34768073007</v>
      </c>
      <c r="E36" s="3">
        <v>1696677</v>
      </c>
      <c r="F36" s="5">
        <f t="shared" ref="F36:F65" si="6">IF(ISNUMBER(E35),(E36-E35)/E35*100,"-")</f>
        <v>12.290432913382908</v>
      </c>
      <c r="G36" s="5">
        <f t="shared" ref="G36:G73" si="7">E36/B36*100</f>
        <v>87.6774941683625</v>
      </c>
      <c r="H36" s="3">
        <v>238457</v>
      </c>
      <c r="I36" s="5">
        <f t="shared" ref="I36:I65" si="8">IF(ISNUMBER(H35),(H36-H35)/H35*100,"-")</f>
        <v>-4.6080423720677191</v>
      </c>
      <c r="J36" s="5">
        <f t="shared" ref="J36:J73" si="9">H36/B36*100</f>
        <v>12.3225058316375</v>
      </c>
      <c r="K36" s="6"/>
      <c r="L36" s="6"/>
    </row>
    <row r="37" spans="1:12" ht="15.6" customHeight="1" x14ac:dyDescent="0.25">
      <c r="A37" s="2" t="s">
        <v>42</v>
      </c>
      <c r="B37" s="3">
        <v>2004126</v>
      </c>
      <c r="C37" s="5">
        <f t="shared" si="5"/>
        <v>3.5652311416160329</v>
      </c>
      <c r="D37" s="5">
        <v>108.067916739013</v>
      </c>
      <c r="E37" s="3">
        <v>1768541</v>
      </c>
      <c r="F37" s="5">
        <f t="shared" si="6"/>
        <v>4.2355734179222093</v>
      </c>
      <c r="G37" s="5">
        <f t="shared" si="7"/>
        <v>88.245000563836811</v>
      </c>
      <c r="H37" s="3">
        <v>235585</v>
      </c>
      <c r="I37" s="5">
        <f t="shared" si="8"/>
        <v>-1.2044100194164986</v>
      </c>
      <c r="J37" s="5">
        <f t="shared" si="9"/>
        <v>11.754999436163196</v>
      </c>
      <c r="K37" s="6"/>
      <c r="L37" s="6"/>
    </row>
    <row r="38" spans="1:12" ht="15.6" customHeight="1" x14ac:dyDescent="0.25">
      <c r="A38" s="2" t="s">
        <v>43</v>
      </c>
      <c r="B38" s="3">
        <v>1934084</v>
      </c>
      <c r="C38" s="5">
        <f t="shared" si="5"/>
        <v>-3.4948900418436764</v>
      </c>
      <c r="D38" s="5">
        <v>104.291061878473</v>
      </c>
      <c r="E38" s="3">
        <v>1712680</v>
      </c>
      <c r="F38" s="5">
        <f t="shared" si="6"/>
        <v>-3.158592308575261</v>
      </c>
      <c r="G38" s="5">
        <f t="shared" si="7"/>
        <v>88.552513748110215</v>
      </c>
      <c r="H38" s="3">
        <v>221404</v>
      </c>
      <c r="I38" s="5">
        <f t="shared" si="8"/>
        <v>-6.0194834136299002</v>
      </c>
      <c r="J38" s="5">
        <f t="shared" si="9"/>
        <v>11.447486251889783</v>
      </c>
      <c r="K38" s="6"/>
      <c r="L38" s="6"/>
    </row>
    <row r="39" spans="1:12" ht="15.6" customHeight="1" x14ac:dyDescent="0.25">
      <c r="A39" s="2" t="s">
        <v>44</v>
      </c>
      <c r="B39" s="3">
        <v>1854506</v>
      </c>
      <c r="C39" s="5">
        <f t="shared" si="5"/>
        <v>-4.1145058849563929</v>
      </c>
      <c r="D39" s="5">
        <v>100</v>
      </c>
      <c r="E39" s="3">
        <v>1629448</v>
      </c>
      <c r="F39" s="5">
        <f t="shared" si="6"/>
        <v>-4.8597519676763898</v>
      </c>
      <c r="G39" s="5">
        <f t="shared" si="7"/>
        <v>87.86426142595387</v>
      </c>
      <c r="H39" s="3">
        <v>225058</v>
      </c>
      <c r="I39" s="5">
        <f t="shared" si="8"/>
        <v>1.6503766869613918</v>
      </c>
      <c r="J39" s="5">
        <f t="shared" si="9"/>
        <v>12.135738574046135</v>
      </c>
      <c r="K39" s="6"/>
      <c r="L39" s="6"/>
    </row>
    <row r="40" spans="1:12" ht="15.6" customHeight="1" x14ac:dyDescent="0.25">
      <c r="A40" s="2" t="s">
        <v>45</v>
      </c>
      <c r="B40" s="3">
        <v>1873327</v>
      </c>
      <c r="C40" s="5">
        <f t="shared" si="5"/>
        <v>1.0148794341997276</v>
      </c>
      <c r="D40" s="5">
        <v>101.0148794342</v>
      </c>
      <c r="E40" s="3">
        <v>1649726</v>
      </c>
      <c r="F40" s="5">
        <f t="shared" si="6"/>
        <v>1.2444705200779651</v>
      </c>
      <c r="G40" s="5">
        <f t="shared" si="7"/>
        <v>88.06396320556955</v>
      </c>
      <c r="H40" s="3">
        <v>223601</v>
      </c>
      <c r="I40" s="5">
        <f t="shared" si="8"/>
        <v>-0.64738867314203452</v>
      </c>
      <c r="J40" s="5">
        <f t="shared" si="9"/>
        <v>11.936036794430443</v>
      </c>
      <c r="K40" s="6"/>
      <c r="L40" s="6"/>
    </row>
    <row r="41" spans="1:12" ht="15.6" customHeight="1" x14ac:dyDescent="0.25">
      <c r="A41" s="2" t="s">
        <v>46</v>
      </c>
      <c r="B41" s="3">
        <v>1850214</v>
      </c>
      <c r="C41" s="5">
        <f t="shared" si="5"/>
        <v>-1.2337942067775673</v>
      </c>
      <c r="D41" s="5">
        <v>99.768563703757195</v>
      </c>
      <c r="E41" s="3">
        <v>1601228</v>
      </c>
      <c r="F41" s="5">
        <f t="shared" si="6"/>
        <v>-2.9397609057504095</v>
      </c>
      <c r="G41" s="5">
        <f t="shared" si="7"/>
        <v>86.542853961757942</v>
      </c>
      <c r="H41" s="3">
        <v>248986</v>
      </c>
      <c r="I41" s="5">
        <f t="shared" si="8"/>
        <v>11.35281148116511</v>
      </c>
      <c r="J41" s="5">
        <f t="shared" si="9"/>
        <v>13.457146038242062</v>
      </c>
      <c r="K41" s="6"/>
      <c r="L41" s="6"/>
    </row>
    <row r="42" spans="1:12" ht="15.6" customHeight="1" x14ac:dyDescent="0.25">
      <c r="A42" s="2" t="s">
        <v>47</v>
      </c>
      <c r="B42" s="3">
        <v>2127249</v>
      </c>
      <c r="C42" s="5">
        <f t="shared" si="5"/>
        <v>14.973132837606892</v>
      </c>
      <c r="D42" s="5">
        <v>114.707043277293</v>
      </c>
      <c r="E42" s="3">
        <v>1856685</v>
      </c>
      <c r="F42" s="5">
        <f t="shared" si="6"/>
        <v>15.953817944727422</v>
      </c>
      <c r="G42" s="5">
        <f t="shared" si="7"/>
        <v>87.281037621829881</v>
      </c>
      <c r="H42" s="3">
        <v>270564</v>
      </c>
      <c r="I42" s="5">
        <f t="shared" si="8"/>
        <v>8.6663507185142947</v>
      </c>
      <c r="J42" s="5">
        <f t="shared" si="9"/>
        <v>12.718962378170115</v>
      </c>
      <c r="K42" s="6"/>
      <c r="L42" s="6"/>
    </row>
    <row r="43" spans="1:12" ht="15.6" customHeight="1" x14ac:dyDescent="0.25">
      <c r="A43" s="2" t="s">
        <v>48</v>
      </c>
      <c r="B43" s="3">
        <v>2331934</v>
      </c>
      <c r="C43" s="5">
        <f t="shared" si="5"/>
        <v>9.6220517673295411</v>
      </c>
      <c r="D43" s="5">
        <v>125.744214362208</v>
      </c>
      <c r="E43" s="3">
        <v>2066333</v>
      </c>
      <c r="F43" s="5">
        <f t="shared" si="6"/>
        <v>11.291522256063899</v>
      </c>
      <c r="G43" s="5">
        <f t="shared" si="7"/>
        <v>88.610269415858255</v>
      </c>
      <c r="H43" s="3">
        <v>265601</v>
      </c>
      <c r="I43" s="5">
        <f t="shared" si="8"/>
        <v>-1.8343164648659835</v>
      </c>
      <c r="J43" s="5">
        <f t="shared" si="9"/>
        <v>11.389730584141747</v>
      </c>
      <c r="K43" s="6"/>
      <c r="L43" s="6"/>
    </row>
    <row r="44" spans="1:12" ht="15.6" customHeight="1" x14ac:dyDescent="0.25">
      <c r="A44" s="2" t="s">
        <v>49</v>
      </c>
      <c r="B44" s="3">
        <v>2358221</v>
      </c>
      <c r="C44" s="5">
        <f t="shared" si="5"/>
        <v>1.1272617492604851</v>
      </c>
      <c r="D44" s="5">
        <v>127.161680792621</v>
      </c>
      <c r="E44" s="3">
        <v>2088539</v>
      </c>
      <c r="F44" s="5">
        <f t="shared" si="6"/>
        <v>1.0746573761344371</v>
      </c>
      <c r="G44" s="5">
        <f t="shared" si="7"/>
        <v>88.564176131075072</v>
      </c>
      <c r="H44" s="3">
        <v>269682</v>
      </c>
      <c r="I44" s="5">
        <f t="shared" si="8"/>
        <v>1.5365152992646867</v>
      </c>
      <c r="J44" s="5">
        <f t="shared" si="9"/>
        <v>11.435823868924922</v>
      </c>
      <c r="K44" s="6"/>
      <c r="L44" s="6"/>
    </row>
    <row r="45" spans="1:12" ht="15.6" customHeight="1" x14ac:dyDescent="0.25">
      <c r="A45" s="2" t="s">
        <v>50</v>
      </c>
      <c r="B45" s="3">
        <v>2372232</v>
      </c>
      <c r="C45" s="5">
        <f t="shared" si="5"/>
        <v>0.59413430717477289</v>
      </c>
      <c r="D45" s="5">
        <v>127.91719196379</v>
      </c>
      <c r="E45" s="3">
        <v>2115641</v>
      </c>
      <c r="F45" s="5">
        <f t="shared" si="6"/>
        <v>1.2976535271785683</v>
      </c>
      <c r="G45" s="5">
        <f t="shared" si="7"/>
        <v>89.18356214737851</v>
      </c>
      <c r="H45" s="3">
        <v>256591</v>
      </c>
      <c r="I45" s="5">
        <f t="shared" si="8"/>
        <v>-4.8542357294888054</v>
      </c>
      <c r="J45" s="5">
        <f t="shared" si="9"/>
        <v>10.816437852621497</v>
      </c>
      <c r="K45" s="6"/>
      <c r="L45" s="6"/>
    </row>
    <row r="46" spans="1:12" ht="15.6" customHeight="1" x14ac:dyDescent="0.25">
      <c r="A46" s="2" t="s">
        <v>51</v>
      </c>
      <c r="B46" s="3">
        <v>2298706</v>
      </c>
      <c r="C46" s="5">
        <f t="shared" si="5"/>
        <v>-3.0994438992476283</v>
      </c>
      <c r="D46" s="5">
        <v>123.952470361379</v>
      </c>
      <c r="E46" s="3">
        <v>2031811</v>
      </c>
      <c r="F46" s="5">
        <f t="shared" si="6"/>
        <v>-3.9623924853035084</v>
      </c>
      <c r="G46" s="5">
        <f t="shared" si="7"/>
        <v>88.38933730542314</v>
      </c>
      <c r="H46" s="3">
        <v>266895</v>
      </c>
      <c r="I46" s="5">
        <f t="shared" si="8"/>
        <v>4.0157293124076832</v>
      </c>
      <c r="J46" s="5">
        <f t="shared" si="9"/>
        <v>11.610662694576861</v>
      </c>
      <c r="K46" s="6"/>
      <c r="L46" s="6"/>
    </row>
    <row r="47" spans="1:12" ht="15.6" customHeight="1" x14ac:dyDescent="0.25">
      <c r="A47" s="2" t="s">
        <v>52</v>
      </c>
      <c r="B47" s="3">
        <v>2411248</v>
      </c>
      <c r="C47" s="5">
        <f t="shared" si="5"/>
        <v>4.895884902201499</v>
      </c>
      <c r="D47" s="5">
        <v>130.02104064370801</v>
      </c>
      <c r="E47" s="3">
        <v>2115653</v>
      </c>
      <c r="F47" s="5">
        <f t="shared" si="6"/>
        <v>4.1264664872864651</v>
      </c>
      <c r="G47" s="5">
        <f t="shared" si="7"/>
        <v>87.740995534262751</v>
      </c>
      <c r="H47" s="3">
        <v>295595</v>
      </c>
      <c r="I47" s="5">
        <f t="shared" si="8"/>
        <v>10.75329249330261</v>
      </c>
      <c r="J47" s="5">
        <f t="shared" si="9"/>
        <v>12.259004465737245</v>
      </c>
      <c r="K47" s="6"/>
      <c r="L47" s="6"/>
    </row>
    <row r="48" spans="1:12" x14ac:dyDescent="0.25">
      <c r="A48" s="2" t="s">
        <v>53</v>
      </c>
      <c r="B48" s="3">
        <v>2624037</v>
      </c>
      <c r="C48" s="5">
        <f t="shared" si="5"/>
        <v>8.8248492067178503</v>
      </c>
      <c r="D48" s="5">
        <v>141.49520141752001</v>
      </c>
      <c r="E48" s="3">
        <v>2310670</v>
      </c>
      <c r="F48" s="5">
        <f t="shared" si="6"/>
        <v>9.2178159650944647</v>
      </c>
      <c r="G48" s="5">
        <f t="shared" si="7"/>
        <v>88.057828452876237</v>
      </c>
      <c r="H48" s="3">
        <v>313367</v>
      </c>
      <c r="I48" s="5">
        <f t="shared" si="8"/>
        <v>6.0122803159728688</v>
      </c>
      <c r="J48" s="5">
        <f t="shared" si="9"/>
        <v>11.942171547123765</v>
      </c>
      <c r="K48" s="6"/>
      <c r="L48" s="6"/>
    </row>
    <row r="49" spans="1:12" x14ac:dyDescent="0.25">
      <c r="A49" s="2" t="s">
        <v>54</v>
      </c>
      <c r="B49" s="3">
        <v>2831035</v>
      </c>
      <c r="C49" s="5">
        <f t="shared" si="5"/>
        <v>7.8885320595708057</v>
      </c>
      <c r="D49" s="5">
        <v>152.65709574409601</v>
      </c>
      <c r="E49" s="3">
        <v>2291871</v>
      </c>
      <c r="F49" s="5">
        <f t="shared" si="6"/>
        <v>-0.81357355225973416</v>
      </c>
      <c r="G49" s="5">
        <f t="shared" si="7"/>
        <v>80.955233686619906</v>
      </c>
      <c r="H49" s="3">
        <v>539164</v>
      </c>
      <c r="I49" s="5">
        <f t="shared" si="8"/>
        <v>72.055130246643714</v>
      </c>
      <c r="J49" s="5">
        <f t="shared" si="9"/>
        <v>19.044766313380087</v>
      </c>
      <c r="K49" s="6"/>
      <c r="L49" s="6"/>
    </row>
    <row r="50" spans="1:12" x14ac:dyDescent="0.25">
      <c r="A50" s="2" t="s">
        <v>55</v>
      </c>
      <c r="B50" s="3">
        <v>2977692</v>
      </c>
      <c r="C50" s="5">
        <f t="shared" si="5"/>
        <v>5.1803315748480685</v>
      </c>
      <c r="D50" s="5">
        <v>160.56523947617299</v>
      </c>
      <c r="E50" s="3">
        <v>2354017</v>
      </c>
      <c r="F50" s="5">
        <f t="shared" si="6"/>
        <v>2.7115836798842516</v>
      </c>
      <c r="G50" s="5">
        <f t="shared" si="7"/>
        <v>79.055086959967653</v>
      </c>
      <c r="H50" s="3">
        <v>623675</v>
      </c>
      <c r="I50" s="5">
        <f t="shared" si="8"/>
        <v>15.674451558338465</v>
      </c>
      <c r="J50" s="5">
        <f t="shared" si="9"/>
        <v>20.944913040032347</v>
      </c>
      <c r="K50" s="6"/>
      <c r="L50" s="6"/>
    </row>
    <row r="51" spans="1:12" x14ac:dyDescent="0.25">
      <c r="A51" s="2" t="s">
        <v>56</v>
      </c>
      <c r="B51" s="3">
        <v>2248117</v>
      </c>
      <c r="C51" s="5">
        <f t="shared" si="5"/>
        <v>-24.501358770483986</v>
      </c>
      <c r="D51" s="5">
        <v>121.22457409142901</v>
      </c>
      <c r="E51" s="3">
        <v>1812034</v>
      </c>
      <c r="F51" s="5">
        <f t="shared" si="6"/>
        <v>-23.023750465693325</v>
      </c>
      <c r="G51" s="5">
        <f t="shared" si="7"/>
        <v>80.602299613409798</v>
      </c>
      <c r="H51" s="3">
        <v>436083</v>
      </c>
      <c r="I51" s="5">
        <f t="shared" si="8"/>
        <v>-30.078486391149234</v>
      </c>
      <c r="J51" s="5">
        <f t="shared" si="9"/>
        <v>19.397700386590198</v>
      </c>
      <c r="K51" s="6"/>
      <c r="L51" s="6"/>
    </row>
    <row r="52" spans="1:12" x14ac:dyDescent="0.25">
      <c r="A52" s="2" t="s">
        <v>57</v>
      </c>
      <c r="B52" s="3">
        <v>2950342</v>
      </c>
      <c r="C52" s="5">
        <f t="shared" si="5"/>
        <v>31.236141179484878</v>
      </c>
      <c r="D52" s="5">
        <v>159.09045319885701</v>
      </c>
      <c r="E52" s="3">
        <v>2428297</v>
      </c>
      <c r="F52" s="5">
        <f t="shared" si="6"/>
        <v>34.009461191125553</v>
      </c>
      <c r="G52" s="5">
        <f t="shared" si="7"/>
        <v>82.305610671576375</v>
      </c>
      <c r="H52" s="3">
        <v>522045</v>
      </c>
      <c r="I52" s="5">
        <f t="shared" si="8"/>
        <v>19.712302474528933</v>
      </c>
      <c r="J52" s="5">
        <f t="shared" si="9"/>
        <v>17.694389328423622</v>
      </c>
      <c r="K52" s="6"/>
      <c r="L52" s="6"/>
    </row>
    <row r="53" spans="1:12" x14ac:dyDescent="0.25">
      <c r="A53" s="2" t="s">
        <v>58</v>
      </c>
      <c r="B53" s="3">
        <v>3378118</v>
      </c>
      <c r="C53" s="5">
        <f t="shared" si="5"/>
        <v>14.499200431678769</v>
      </c>
      <c r="D53" s="5">
        <v>182.15729687582601</v>
      </c>
      <c r="E53" s="3">
        <v>2798210</v>
      </c>
      <c r="F53" s="5">
        <f t="shared" si="6"/>
        <v>15.233433142651002</v>
      </c>
      <c r="G53" s="5">
        <f t="shared" si="7"/>
        <v>82.833400135815268</v>
      </c>
      <c r="H53" s="3">
        <v>579908</v>
      </c>
      <c r="I53" s="5">
        <f t="shared" si="8"/>
        <v>11.083910390866688</v>
      </c>
      <c r="J53" s="5">
        <f t="shared" si="9"/>
        <v>17.166599864184732</v>
      </c>
      <c r="K53" s="6"/>
      <c r="L53" s="6"/>
    </row>
    <row r="54" spans="1:12" x14ac:dyDescent="0.25">
      <c r="A54" s="2" t="s">
        <v>59</v>
      </c>
      <c r="B54" s="3">
        <v>3519827</v>
      </c>
      <c r="C54" s="5">
        <f t="shared" si="5"/>
        <v>4.1949097100811752</v>
      </c>
      <c r="D54" s="5">
        <v>189.79863101009099</v>
      </c>
      <c r="E54" s="3">
        <v>2855629</v>
      </c>
      <c r="F54" s="5">
        <f t="shared" si="6"/>
        <v>2.0519903795640784</v>
      </c>
      <c r="G54" s="5">
        <f t="shared" si="7"/>
        <v>81.12981120947137</v>
      </c>
      <c r="H54" s="3">
        <v>664198</v>
      </c>
      <c r="I54" s="5">
        <f t="shared" si="8"/>
        <v>14.535064182594482</v>
      </c>
      <c r="J54" s="5">
        <f t="shared" si="9"/>
        <v>18.870188790528626</v>
      </c>
      <c r="K54" s="6"/>
      <c r="L54" s="6"/>
    </row>
    <row r="55" spans="1:12" x14ac:dyDescent="0.25">
      <c r="A55" s="2" t="s">
        <v>60</v>
      </c>
      <c r="B55" s="3">
        <v>3716063</v>
      </c>
      <c r="C55" s="5">
        <f t="shared" si="5"/>
        <v>5.575160370097735</v>
      </c>
      <c r="D55" s="5">
        <v>200.38020906915401</v>
      </c>
      <c r="E55" s="3">
        <v>2988815</v>
      </c>
      <c r="F55" s="5">
        <f t="shared" si="6"/>
        <v>4.6639812104443541</v>
      </c>
      <c r="G55" s="5">
        <f t="shared" si="7"/>
        <v>80.429610585181138</v>
      </c>
      <c r="H55" s="3">
        <v>727248</v>
      </c>
      <c r="I55" s="5">
        <f t="shared" si="8"/>
        <v>9.4926512877184219</v>
      </c>
      <c r="J55" s="5">
        <f t="shared" si="9"/>
        <v>19.570389414818855</v>
      </c>
      <c r="K55" s="6"/>
      <c r="L55" s="6"/>
    </row>
    <row r="56" spans="1:12" x14ac:dyDescent="0.25">
      <c r="A56" s="2" t="s">
        <v>61</v>
      </c>
      <c r="B56" s="3">
        <v>3845187</v>
      </c>
      <c r="C56" s="5">
        <f t="shared" si="5"/>
        <v>3.4747527154410465</v>
      </c>
      <c r="D56" s="5">
        <f t="shared" ref="D56:D73" si="10">(B56/$B$39)*100</f>
        <v>207.34292582499057</v>
      </c>
      <c r="E56" s="3">
        <v>2962536</v>
      </c>
      <c r="F56" s="5">
        <f t="shared" si="6"/>
        <v>-0.87924478430414732</v>
      </c>
      <c r="G56" s="5">
        <f t="shared" si="7"/>
        <v>77.045303648431144</v>
      </c>
      <c r="H56" s="3">
        <v>882651</v>
      </c>
      <c r="I56" s="5">
        <f t="shared" si="8"/>
        <v>21.368639033727145</v>
      </c>
      <c r="J56" s="5">
        <f t="shared" si="9"/>
        <v>22.954696351568856</v>
      </c>
      <c r="K56" s="6"/>
      <c r="L56" s="6"/>
    </row>
    <row r="57" spans="1:12" x14ac:dyDescent="0.25">
      <c r="A57" s="2" t="s">
        <v>62</v>
      </c>
      <c r="B57" s="3">
        <v>4395004</v>
      </c>
      <c r="C57" s="5">
        <f t="shared" si="5"/>
        <v>14.298836441504664</v>
      </c>
      <c r="D57" s="5">
        <f t="shared" si="10"/>
        <v>236.99055166173633</v>
      </c>
      <c r="E57" s="3">
        <v>2770082</v>
      </c>
      <c r="F57" s="5">
        <f t="shared" si="6"/>
        <v>-6.4962586108658256</v>
      </c>
      <c r="G57" s="5">
        <f t="shared" si="7"/>
        <v>63.027974491035735</v>
      </c>
      <c r="H57" s="3">
        <v>1624922</v>
      </c>
      <c r="I57" s="5">
        <f t="shared" si="8"/>
        <v>84.095639159758491</v>
      </c>
      <c r="J57" s="5">
        <f t="shared" si="9"/>
        <v>36.972025508964265</v>
      </c>
      <c r="K57" s="6"/>
      <c r="L57" s="6"/>
    </row>
    <row r="58" spans="1:12" x14ac:dyDescent="0.25">
      <c r="A58" s="2" t="s">
        <v>63</v>
      </c>
      <c r="B58" s="3">
        <v>5567277</v>
      </c>
      <c r="C58" s="5">
        <f t="shared" si="5"/>
        <v>26.672853995127195</v>
      </c>
      <c r="D58" s="5">
        <f t="shared" si="10"/>
        <v>300.20269548871778</v>
      </c>
      <c r="E58" s="3">
        <v>3235477</v>
      </c>
      <c r="F58" s="5">
        <f t="shared" si="6"/>
        <v>16.800766186704944</v>
      </c>
      <c r="G58" s="5">
        <f t="shared" si="7"/>
        <v>58.115969440715809</v>
      </c>
      <c r="H58" s="3">
        <v>2331800</v>
      </c>
      <c r="I58" s="5">
        <f t="shared" si="8"/>
        <v>43.50227272447539</v>
      </c>
      <c r="J58" s="5">
        <f t="shared" si="9"/>
        <v>41.884030559284191</v>
      </c>
      <c r="K58" s="6"/>
      <c r="L58" s="6"/>
    </row>
    <row r="59" spans="1:12" x14ac:dyDescent="0.25">
      <c r="A59" s="2" t="s">
        <v>64</v>
      </c>
      <c r="B59" s="3">
        <v>6087484</v>
      </c>
      <c r="C59" s="5">
        <f t="shared" si="5"/>
        <v>9.3440114440147308</v>
      </c>
      <c r="D59" s="5">
        <f t="shared" si="10"/>
        <v>328.25366971042422</v>
      </c>
      <c r="E59" s="3">
        <v>3588727</v>
      </c>
      <c r="F59" s="5">
        <f t="shared" si="6"/>
        <v>10.91801919778753</v>
      </c>
      <c r="G59" s="5">
        <f t="shared" si="7"/>
        <v>58.952549197665235</v>
      </c>
      <c r="H59" s="3">
        <v>2498757</v>
      </c>
      <c r="I59" s="5">
        <f t="shared" si="8"/>
        <v>7.1600051462389569</v>
      </c>
      <c r="J59" s="5">
        <f t="shared" si="9"/>
        <v>41.047450802334758</v>
      </c>
      <c r="K59" s="6"/>
      <c r="L59" s="6"/>
    </row>
    <row r="60" spans="1:12" x14ac:dyDescent="0.25">
      <c r="A60" s="2" t="s">
        <v>65</v>
      </c>
      <c r="B60" s="3">
        <v>7311470</v>
      </c>
      <c r="C60" s="5">
        <f t="shared" si="5"/>
        <v>20.106599048145345</v>
      </c>
      <c r="D60" s="5">
        <f t="shared" si="10"/>
        <v>394.25431893992254</v>
      </c>
      <c r="E60" s="3">
        <v>3831635</v>
      </c>
      <c r="F60" s="5">
        <f t="shared" si="6"/>
        <v>6.7686396875549466</v>
      </c>
      <c r="G60" s="5">
        <f t="shared" si="7"/>
        <v>52.405808954970759</v>
      </c>
      <c r="H60" s="3">
        <v>3479835</v>
      </c>
      <c r="I60" s="5">
        <f t="shared" si="8"/>
        <v>39.262641385296767</v>
      </c>
      <c r="J60" s="5">
        <f t="shared" si="9"/>
        <v>47.594191045029248</v>
      </c>
      <c r="K60" s="6"/>
      <c r="L60" s="6"/>
    </row>
    <row r="61" spans="1:12" x14ac:dyDescent="0.25">
      <c r="A61" s="2" t="s">
        <v>66</v>
      </c>
      <c r="B61" s="3">
        <v>8016280</v>
      </c>
      <c r="C61" s="5">
        <f t="shared" si="5"/>
        <v>9.6397851594822939</v>
      </c>
      <c r="D61" s="5">
        <f t="shared" si="10"/>
        <v>432.25958826771114</v>
      </c>
      <c r="E61" s="3">
        <v>4095599</v>
      </c>
      <c r="F61" s="5">
        <f t="shared" si="6"/>
        <v>6.8890695486391582</v>
      </c>
      <c r="G61" s="5">
        <f t="shared" si="7"/>
        <v>51.09101727983554</v>
      </c>
      <c r="H61" s="3">
        <v>3920681</v>
      </c>
      <c r="I61" s="5">
        <f t="shared" si="8"/>
        <v>12.668589171613021</v>
      </c>
      <c r="J61" s="5">
        <f t="shared" si="9"/>
        <v>48.908982720164467</v>
      </c>
      <c r="K61" s="6"/>
      <c r="L61" s="6"/>
    </row>
    <row r="62" spans="1:12" x14ac:dyDescent="0.25">
      <c r="A62" s="2" t="s">
        <v>67</v>
      </c>
      <c r="B62" s="3">
        <v>9910204</v>
      </c>
      <c r="C62" s="5">
        <f t="shared" si="5"/>
        <v>23.62597114871237</v>
      </c>
      <c r="D62" s="5">
        <f t="shared" si="10"/>
        <v>534.38511387938354</v>
      </c>
      <c r="E62" s="3">
        <v>4687048</v>
      </c>
      <c r="F62" s="5">
        <f t="shared" si="6"/>
        <v>14.441086639585565</v>
      </c>
      <c r="G62" s="5">
        <f t="shared" si="7"/>
        <v>47.295171724012945</v>
      </c>
      <c r="H62" s="3">
        <v>5223156</v>
      </c>
      <c r="I62" s="5">
        <f t="shared" si="8"/>
        <v>33.220631823910182</v>
      </c>
      <c r="J62" s="5">
        <f t="shared" si="9"/>
        <v>52.704828275987047</v>
      </c>
      <c r="K62" s="6"/>
      <c r="L62" s="6"/>
    </row>
    <row r="63" spans="1:12" x14ac:dyDescent="0.25">
      <c r="A63" s="2" t="s">
        <v>68</v>
      </c>
      <c r="B63" s="3">
        <v>10439785</v>
      </c>
      <c r="C63" s="5">
        <f t="shared" si="5"/>
        <v>5.3437951428648693</v>
      </c>
      <c r="D63" s="5">
        <f t="shared" si="10"/>
        <v>562.94155963906292</v>
      </c>
      <c r="E63" s="3">
        <v>4883047</v>
      </c>
      <c r="F63" s="5">
        <f t="shared" si="6"/>
        <v>4.1817152288604689</v>
      </c>
      <c r="G63" s="5">
        <f t="shared" si="7"/>
        <v>46.773444089126357</v>
      </c>
      <c r="H63" s="3">
        <v>5556738</v>
      </c>
      <c r="I63" s="5">
        <f t="shared" si="8"/>
        <v>6.3865984473754951</v>
      </c>
      <c r="J63" s="5">
        <f t="shared" si="9"/>
        <v>53.226555910873643</v>
      </c>
      <c r="K63" s="6"/>
      <c r="L63" s="6"/>
    </row>
    <row r="64" spans="1:12" x14ac:dyDescent="0.25">
      <c r="A64" s="2" t="s">
        <v>69</v>
      </c>
      <c r="B64" s="3">
        <v>10690279</v>
      </c>
      <c r="C64" s="5">
        <f t="shared" si="5"/>
        <v>2.399417229377808</v>
      </c>
      <c r="D64" s="5">
        <f t="shared" si="10"/>
        <v>576.44887641237074</v>
      </c>
      <c r="E64" s="3">
        <v>5703020</v>
      </c>
      <c r="F64" s="5">
        <f t="shared" si="6"/>
        <v>16.792240582570678</v>
      </c>
      <c r="G64" s="5">
        <f t="shared" si="7"/>
        <v>53.347718988437997</v>
      </c>
      <c r="H64" s="3">
        <f>B64-E64</f>
        <v>4987259</v>
      </c>
      <c r="I64" s="5">
        <f t="shared" si="8"/>
        <v>-10.248440721876756</v>
      </c>
      <c r="J64" s="5">
        <f t="shared" si="9"/>
        <v>46.652281011561996</v>
      </c>
      <c r="K64" s="6"/>
      <c r="L64" s="6"/>
    </row>
    <row r="65" spans="1:12" x14ac:dyDescent="0.25">
      <c r="A65" s="2" t="s">
        <v>70</v>
      </c>
      <c r="B65" s="3">
        <v>10739601</v>
      </c>
      <c r="C65" s="5">
        <f t="shared" si="5"/>
        <v>0.46137243003667161</v>
      </c>
      <c r="D65" s="5">
        <f t="shared" si="10"/>
        <v>579.10845260139365</v>
      </c>
      <c r="E65" s="3">
        <v>6452938</v>
      </c>
      <c r="F65" s="5">
        <f t="shared" si="6"/>
        <v>13.149489217993274</v>
      </c>
      <c r="G65" s="5">
        <f t="shared" si="7"/>
        <v>60.085453826450355</v>
      </c>
      <c r="H65" s="3">
        <f>B65-E65</f>
        <v>4286663</v>
      </c>
      <c r="I65" s="5">
        <f t="shared" si="8"/>
        <v>-14.047716390907311</v>
      </c>
      <c r="J65" s="5">
        <f t="shared" si="9"/>
        <v>39.914546173549653</v>
      </c>
      <c r="K65" s="6"/>
      <c r="L65" s="6"/>
    </row>
    <row r="66" spans="1:12" x14ac:dyDescent="0.25">
      <c r="A66" s="2" t="s">
        <v>71</v>
      </c>
      <c r="B66" s="3">
        <v>11066707</v>
      </c>
      <c r="C66" s="5">
        <f t="shared" ref="C66:C73" si="11">(B66-B65)/B65*100</f>
        <v>3.0457928558053506</v>
      </c>
      <c r="D66" s="5">
        <f t="shared" si="10"/>
        <v>596.7468964780918</v>
      </c>
      <c r="E66" s="3">
        <v>6845815</v>
      </c>
      <c r="F66" s="5">
        <f t="shared" ref="F66:F73" si="12">(E66-E65)/E65*100</f>
        <v>6.0883430152281024</v>
      </c>
      <c r="G66" s="5">
        <f t="shared" si="7"/>
        <v>61.859548644416087</v>
      </c>
      <c r="H66" s="3">
        <f>B66-E66</f>
        <v>4220892</v>
      </c>
      <c r="I66" s="5">
        <f t="shared" ref="I66:I73" si="13">(H66-H65)/H65*100</f>
        <v>-1.5343170200223344</v>
      </c>
      <c r="J66" s="5">
        <f t="shared" si="9"/>
        <v>38.140451355583913</v>
      </c>
      <c r="K66" s="6"/>
      <c r="L66" s="6"/>
    </row>
    <row r="67" spans="1:12" x14ac:dyDescent="0.25">
      <c r="A67" s="2" t="s">
        <v>72</v>
      </c>
      <c r="B67" s="3">
        <v>11864105</v>
      </c>
      <c r="C67" s="5">
        <f t="shared" si="11"/>
        <v>7.2053773538957877</v>
      </c>
      <c r="D67" s="5">
        <f t="shared" si="10"/>
        <v>639.74476221700013</v>
      </c>
      <c r="E67" s="3">
        <v>7518268</v>
      </c>
      <c r="F67" s="5">
        <f t="shared" si="12"/>
        <v>9.8228333660784006</v>
      </c>
      <c r="G67" s="5">
        <f t="shared" si="7"/>
        <v>63.369870715068686</v>
      </c>
      <c r="H67" s="3">
        <v>4345837</v>
      </c>
      <c r="I67" s="5">
        <f t="shared" si="13"/>
        <v>2.960156289239336</v>
      </c>
      <c r="J67" s="5">
        <f t="shared" si="9"/>
        <v>36.630129284931314</v>
      </c>
      <c r="K67" s="6"/>
      <c r="L67" s="6"/>
    </row>
    <row r="68" spans="1:12" x14ac:dyDescent="0.25">
      <c r="A68" s="2" t="s">
        <v>73</v>
      </c>
      <c r="B68" s="3">
        <v>1377861</v>
      </c>
      <c r="C68" s="5">
        <f t="shared" si="11"/>
        <v>-88.386304740222712</v>
      </c>
      <c r="D68" s="5">
        <f t="shared" si="10"/>
        <v>74.298007124269219</v>
      </c>
      <c r="E68" s="3">
        <v>1096321</v>
      </c>
      <c r="F68" s="5">
        <f t="shared" si="12"/>
        <v>-85.41790476210744</v>
      </c>
      <c r="G68" s="5">
        <f t="shared" si="7"/>
        <v>79.566879387688587</v>
      </c>
      <c r="H68" s="3">
        <v>281540</v>
      </c>
      <c r="I68" s="5">
        <f t="shared" si="13"/>
        <v>-93.521616204197258</v>
      </c>
      <c r="J68" s="5">
        <f t="shared" si="9"/>
        <v>20.433120612311402</v>
      </c>
      <c r="K68" s="6"/>
      <c r="L68" s="6"/>
    </row>
    <row r="69" spans="1:12" x14ac:dyDescent="0.25">
      <c r="A69" s="2" t="s">
        <v>74</v>
      </c>
      <c r="B69" s="3">
        <v>140479</v>
      </c>
      <c r="C69" s="5">
        <f t="shared" si="11"/>
        <v>-89.804559385888709</v>
      </c>
      <c r="D69" s="5">
        <f t="shared" si="10"/>
        <v>7.5750091938230462</v>
      </c>
      <c r="E69" s="3">
        <v>112410</v>
      </c>
      <c r="F69" s="5">
        <f t="shared" si="12"/>
        <v>-89.746616182669129</v>
      </c>
      <c r="G69" s="5">
        <f t="shared" si="7"/>
        <v>80.019077584550004</v>
      </c>
      <c r="H69" s="3">
        <v>28069</v>
      </c>
      <c r="I69" s="5">
        <f t="shared" si="13"/>
        <v>-90.030191091851947</v>
      </c>
      <c r="J69" s="5">
        <f t="shared" si="9"/>
        <v>19.980922415449996</v>
      </c>
      <c r="K69" s="6"/>
      <c r="L69" s="6"/>
    </row>
    <row r="70" spans="1:12" x14ac:dyDescent="0.25">
      <c r="A70" s="2" t="s">
        <v>75</v>
      </c>
      <c r="B70" s="3">
        <v>895962</v>
      </c>
      <c r="C70" s="5">
        <f t="shared" si="11"/>
        <v>537.79070181308236</v>
      </c>
      <c r="D70" s="5">
        <f t="shared" si="10"/>
        <v>48.312704299689514</v>
      </c>
      <c r="E70" s="3">
        <v>830902</v>
      </c>
      <c r="F70" s="5">
        <f t="shared" si="12"/>
        <v>639.17089226937105</v>
      </c>
      <c r="G70" s="5">
        <f t="shared" si="7"/>
        <v>92.738531321640878</v>
      </c>
      <c r="H70" s="3">
        <v>65060</v>
      </c>
      <c r="I70" s="5">
        <f t="shared" si="13"/>
        <v>131.78595603690903</v>
      </c>
      <c r="J70" s="5">
        <f t="shared" si="9"/>
        <v>7.2614686783591269</v>
      </c>
      <c r="K70" s="6"/>
      <c r="L70" s="6"/>
    </row>
    <row r="71" spans="1:12" x14ac:dyDescent="0.25">
      <c r="A71" s="2" t="s">
        <v>76</v>
      </c>
      <c r="B71" s="3">
        <v>6486951</v>
      </c>
      <c r="C71" s="5">
        <f t="shared" si="11"/>
        <v>624.02077320243495</v>
      </c>
      <c r="D71" s="5">
        <f t="shared" ref="D71" si="14">(B71/$B$39)*100</f>
        <v>349.79401522561801</v>
      </c>
      <c r="E71" s="3">
        <v>5111640</v>
      </c>
      <c r="F71" s="5">
        <f t="shared" si="12"/>
        <v>515.19168325506496</v>
      </c>
      <c r="G71" s="5">
        <f t="shared" ref="G71" si="15">E71/B71*100</f>
        <v>78.79880702043225</v>
      </c>
      <c r="H71" s="3">
        <v>1375311</v>
      </c>
      <c r="I71" s="5">
        <f t="shared" si="13"/>
        <v>2013.91177374731</v>
      </c>
      <c r="J71" s="5">
        <f t="shared" ref="J71" si="16">H71/B71*100</f>
        <v>21.20119297956775</v>
      </c>
      <c r="K71" s="6"/>
      <c r="L71" s="6"/>
    </row>
    <row r="72" spans="1:12" x14ac:dyDescent="0.25">
      <c r="A72" s="2" t="s">
        <v>78</v>
      </c>
      <c r="B72" s="3">
        <v>7857686</v>
      </c>
      <c r="C72" s="5">
        <f t="shared" si="11"/>
        <v>21.130651364562489</v>
      </c>
      <c r="D72" s="5">
        <f t="shared" si="10"/>
        <v>423.707769077048</v>
      </c>
      <c r="E72" s="3">
        <v>6160317</v>
      </c>
      <c r="F72" s="5">
        <f t="shared" si="12"/>
        <v>20.51547057304505</v>
      </c>
      <c r="G72" s="5">
        <f t="shared" si="7"/>
        <v>78.398615063009643</v>
      </c>
      <c r="H72" s="3">
        <v>1697369</v>
      </c>
      <c r="I72" s="5">
        <f t="shared" si="13"/>
        <v>23.417103476959031</v>
      </c>
      <c r="J72" s="5">
        <f t="shared" si="9"/>
        <v>21.601384936990357</v>
      </c>
      <c r="K72" s="6"/>
      <c r="L72" s="6"/>
    </row>
    <row r="73" spans="1:12" x14ac:dyDescent="0.25">
      <c r="A73" s="2" t="s">
        <v>79</v>
      </c>
      <c r="B73" s="3">
        <v>8574547</v>
      </c>
      <c r="C73" s="5">
        <f t="shared" si="11"/>
        <v>9.1230548026480065</v>
      </c>
      <c r="D73" s="5">
        <f t="shared" si="10"/>
        <v>462.36286105302435</v>
      </c>
      <c r="E73" s="3">
        <v>6719598</v>
      </c>
      <c r="F73" s="5">
        <f t="shared" si="12"/>
        <v>9.0787698100600984</v>
      </c>
      <c r="G73" s="5">
        <f t="shared" si="7"/>
        <v>78.366798852464157</v>
      </c>
      <c r="H73" s="3">
        <v>1854949</v>
      </c>
      <c r="I73" s="5">
        <f t="shared" si="13"/>
        <v>9.2837797791758891</v>
      </c>
      <c r="J73" s="5">
        <f t="shared" si="9"/>
        <v>21.633201147535843</v>
      </c>
      <c r="K73" s="6"/>
      <c r="L73" s="6"/>
    </row>
    <row r="74" spans="1:12" ht="78.75" customHeight="1" x14ac:dyDescent="0.25">
      <c r="A74" s="7" t="s">
        <v>77</v>
      </c>
      <c r="B74" s="7"/>
      <c r="C74" s="7"/>
      <c r="D74" s="7"/>
      <c r="E74" s="7"/>
      <c r="F74" s="7"/>
      <c r="G74" s="7"/>
      <c r="H74" s="7"/>
      <c r="I74" s="7"/>
      <c r="J74" s="7"/>
    </row>
  </sheetData>
  <mergeCells count="6">
    <mergeCell ref="A74:J74"/>
    <mergeCell ref="A1:J1"/>
    <mergeCell ref="A2:A3"/>
    <mergeCell ref="B2:D2"/>
    <mergeCell ref="E2:G2"/>
    <mergeCell ref="H2:J2"/>
  </mergeCells>
  <phoneticPr fontId="17" type="noConversion"/>
  <printOptions horizontalCentered="1"/>
  <pageMargins left="0.39370078740157505" right="0.39370078740157505" top="0.78740157480315009" bottom="0.59015748031496107" header="0.39370078740157505" footer="0.1964566929133860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Sheet3</vt:lpstr>
      <vt:lpstr>Sheet3!外部資料_2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LCC</dc:creator>
  <cp:lastModifiedBy>田昌仕</cp:lastModifiedBy>
  <cp:revision>0</cp:revision>
  <cp:lastPrinted>2022-01-18T15:29:30Z</cp:lastPrinted>
  <dcterms:created xsi:type="dcterms:W3CDTF">2000-09-20T14:55:14Z</dcterms:created>
  <dcterms:modified xsi:type="dcterms:W3CDTF">2026-01-27T09:21:20Z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