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<sst xmlns="http://schemas.openxmlformats.org/spreadsheetml/2006/main" count="109" uniqueCount="64">
  <si>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</si>
  <si>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</si>
  <si>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</si>
  <si>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</si>
  <si>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</si>
  <si>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</si>
  <si>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</si>
  <si>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</si>
  <si>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</si>
  <si>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</si>
  <si>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</si>
  <si>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</si>
  <si>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</si>
  <si>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</si>
  <si>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</si>
  <si>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</si>
  <si>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</si>
  <si>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</si>
  <si>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</si>
  <si>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</si>
  <si>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</si>
  <si>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</si>
  <si>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</si>
  <si>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</si>
  <si>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</si>
  <si>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</si>
  <si>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</si>
  <si>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</si>
  <si>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</si>
  <si>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</si>
  <si>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</si>
  <si>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</si>
  <si>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</si>
  <si>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</si>
  <si>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</si>
  <si>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</si>
  <si>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</si>
  <si>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</si>
  <si>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</si>
  <si>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</si>
  <si>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</si>
  <si>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</si>
  <si>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</si>
  <si>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</si>
  <si>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</si>
  <si>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</si>
  <si>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</si>
  <si>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</si>
  <si>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</si>
  <si>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</si>
  <si>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</si>
  <si>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</si>
  <si>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</si>
  <si>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</si>
  <si>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</si>
  <si>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</si>
  <si>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</si>
  <si>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</si>
  <si>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</si>
  <si>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</si>
  <si>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</si>
  <si>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</si>
  <si>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114年1至12月來臺旅客人次－按年齡分
Table 1-5   Visitor Arrivals by Age,
January-December,2025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</si>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</sst>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55078.0</v>
      </c>
      <c r="E3" s="2" t="n">
        <v>84852.0</v>
      </c>
      <c r="F3" s="2" t="n">
        <v>252359.0</v>
      </c>
      <c r="G3" s="2" t="n">
        <v>336130.0</v>
      </c>
      <c r="H3" s="2" t="n">
        <v>228665.0</v>
      </c>
      <c r="I3" s="2" t="n">
        <v>166091.0</v>
      </c>
      <c r="J3" s="2" t="n">
        <v>186964.0</v>
      </c>
      <c r="K3" s="2" t="n">
        <f>SUM(D3:J3)</f>
        <v>1310139.0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21944.0</v>
      </c>
      <c r="E4" s="2" t="n">
        <v>28897.0</v>
      </c>
      <c r="F4" s="2" t="n">
        <v>143254.0</v>
      </c>
      <c r="G4" s="2" t="n">
        <v>182482.0</v>
      </c>
      <c r="H4" s="2" t="n">
        <v>134102.0</v>
      </c>
      <c r="I4" s="2" t="n">
        <v>71577.0</v>
      </c>
      <c r="J4" s="2" t="n">
        <v>54804.0</v>
      </c>
      <c r="K4" s="2" t="n">
        <f ref="K4:K48" si="0" t="shared">SUM(D4:J4)</f>
        <v>637060.0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35000.0</v>
      </c>
      <c r="E5" s="2" t="n">
        <v>115943.0</v>
      </c>
      <c r="F5" s="2" t="n">
        <v>272591.0</v>
      </c>
      <c r="G5" s="2" t="n">
        <v>203598.0</v>
      </c>
      <c r="H5" s="2" t="n">
        <v>239618.0</v>
      </c>
      <c r="I5" s="2" t="n">
        <v>301083.0</v>
      </c>
      <c r="J5" s="2" t="n">
        <v>315343.0</v>
      </c>
      <c r="K5" s="2" t="n">
        <f si="0" t="shared"/>
        <v>1483176.0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25296.0</v>
      </c>
      <c r="E6" s="2" t="n">
        <v>65290.0</v>
      </c>
      <c r="F6" s="2" t="n">
        <v>193771.0</v>
      </c>
      <c r="G6" s="2" t="n">
        <v>216289.0</v>
      </c>
      <c r="H6" s="2" t="n">
        <v>178781.0</v>
      </c>
      <c r="I6" s="2" t="n">
        <v>178882.0</v>
      </c>
      <c r="J6" s="2" t="n">
        <v>158211.0</v>
      </c>
      <c r="K6" s="2" t="n">
        <f si="0" t="shared"/>
        <v>1016520.0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1103.0</v>
      </c>
      <c r="E7" s="2" t="n">
        <v>1191.0</v>
      </c>
      <c r="F7" s="2" t="n">
        <v>9404.0</v>
      </c>
      <c r="G7" s="2" t="n">
        <v>15103.0</v>
      </c>
      <c r="H7" s="2" t="n">
        <v>10761.0</v>
      </c>
      <c r="I7" s="2" t="n">
        <v>5631.0</v>
      </c>
      <c r="J7" s="2" t="n">
        <v>2941.0</v>
      </c>
      <c r="K7" s="2" t="n">
        <f si="0" t="shared"/>
        <v>46134.0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871.0</v>
      </c>
      <c r="E8" s="2" t="n">
        <v>1118.0</v>
      </c>
      <c r="F8" s="2" t="n">
        <v>5688.0</v>
      </c>
      <c r="G8" s="2" t="n">
        <v>7679.0</v>
      </c>
      <c r="H8" s="2" t="n">
        <v>6208.0</v>
      </c>
      <c r="I8" s="2" t="n">
        <v>3932.0</v>
      </c>
      <c r="J8" s="2" t="n">
        <v>3940.0</v>
      </c>
      <c r="K8" s="2" t="n">
        <f si="0" t="shared"/>
        <v>29436.0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14346.0</v>
      </c>
      <c r="E9" s="2" t="n">
        <v>23019.0</v>
      </c>
      <c r="F9" s="2" t="n">
        <v>95278.0</v>
      </c>
      <c r="G9" s="2" t="n">
        <v>90123.0</v>
      </c>
      <c r="H9" s="2" t="n">
        <v>62548.0</v>
      </c>
      <c r="I9" s="2" t="n">
        <v>53457.0</v>
      </c>
      <c r="J9" s="2" t="n">
        <v>47016.0</v>
      </c>
      <c r="K9" s="2" t="n">
        <f si="0" t="shared"/>
        <v>385787.0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28998.0</v>
      </c>
      <c r="E10" s="2" t="n">
        <v>28230.0</v>
      </c>
      <c r="F10" s="2" t="n">
        <v>62776.0</v>
      </c>
      <c r="G10" s="2" t="n">
        <v>102830.0</v>
      </c>
      <c r="H10" s="2" t="n">
        <v>87005.0</v>
      </c>
      <c r="I10" s="2" t="n">
        <v>69653.0</v>
      </c>
      <c r="J10" s="2" t="n">
        <v>66789.0</v>
      </c>
      <c r="K10" s="2" t="n">
        <f si="0" t="shared"/>
        <v>446281.0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4425.0</v>
      </c>
      <c r="E11" s="2" t="n">
        <v>15985.0</v>
      </c>
      <c r="F11" s="2" t="n">
        <v>80428.0</v>
      </c>
      <c r="G11" s="2" t="n">
        <v>60349.0</v>
      </c>
      <c r="H11" s="2" t="n">
        <v>40027.0</v>
      </c>
      <c r="I11" s="2" t="n">
        <v>18793.0</v>
      </c>
      <c r="J11" s="2" t="n">
        <v>15141.0</v>
      </c>
      <c r="K11" s="2" t="n">
        <f si="0" t="shared"/>
        <v>235148.0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21454.0</v>
      </c>
      <c r="E12" s="2" t="n">
        <v>31305.0</v>
      </c>
      <c r="F12" s="2" t="n">
        <v>168728.0</v>
      </c>
      <c r="G12" s="2" t="n">
        <v>205127.0</v>
      </c>
      <c r="H12" s="2" t="n">
        <v>90519.0</v>
      </c>
      <c r="I12" s="2" t="n">
        <v>58236.0</v>
      </c>
      <c r="J12" s="2" t="n">
        <v>51917.0</v>
      </c>
      <c r="K12" s="2" t="n">
        <f si="0" t="shared"/>
        <v>627286.0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6495.0</v>
      </c>
      <c r="E13" s="2" t="n">
        <v>13114.0</v>
      </c>
      <c r="F13" s="2" t="n">
        <v>115189.0</v>
      </c>
      <c r="G13" s="2" t="n">
        <v>136717.0</v>
      </c>
      <c r="H13" s="2" t="n">
        <v>72821.0</v>
      </c>
      <c r="I13" s="2" t="n">
        <v>39054.0</v>
      </c>
      <c r="J13" s="2" t="n">
        <v>28256.0</v>
      </c>
      <c r="K13" s="2" t="n">
        <f si="0" t="shared"/>
        <v>411646.0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5975.0</v>
      </c>
      <c r="E14" s="2" t="n">
        <v>29985.0</v>
      </c>
      <c r="F14" s="2" t="n">
        <v>138844.0</v>
      </c>
      <c r="G14" s="2" t="n">
        <v>136257.0</v>
      </c>
      <c r="H14" s="2" t="n">
        <v>65730.0</v>
      </c>
      <c r="I14" s="2" t="n">
        <v>27467.0</v>
      </c>
      <c r="J14" s="2" t="n">
        <v>21856.0</v>
      </c>
      <c r="K14" s="2" t="n">
        <f si="0" t="shared"/>
        <v>426114.0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1140.0</v>
      </c>
      <c r="E15" s="2" t="n">
        <f ref="E15:J15" si="1" t="shared">E16-E9-E10-E11-E12-E13-E14</f>
        <v>3040.0</v>
      </c>
      <c r="F15" s="2" t="n">
        <f si="1" t="shared"/>
        <v>7471.0</v>
      </c>
      <c r="G15" s="2" t="n">
        <f si="1" t="shared"/>
        <v>7003.0</v>
      </c>
      <c r="H15" s="2" t="n">
        <f si="1" t="shared"/>
        <v>5407.0</v>
      </c>
      <c r="I15" s="2" t="n">
        <f si="1" t="shared"/>
        <v>3487.0</v>
      </c>
      <c r="J15" s="2" t="n">
        <f si="1" t="shared"/>
        <v>4149.0</v>
      </c>
      <c r="K15" s="2" t="n">
        <f si="0" t="shared"/>
        <v>31697.0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82833.0</v>
      </c>
      <c r="E16" s="2" t="n">
        <v>144678.0</v>
      </c>
      <c r="F16" s="2" t="n">
        <v>668714.0</v>
      </c>
      <c r="G16" s="2" t="n">
        <v>738406.0</v>
      </c>
      <c r="H16" s="2" t="n">
        <v>424057.0</v>
      </c>
      <c r="I16" s="2" t="n">
        <v>270147.0</v>
      </c>
      <c r="J16" s="2" t="n">
        <v>235124.0</v>
      </c>
      <c r="K16" s="2" t="n">
        <f si="0" t="shared"/>
        <v>2563959.0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2244.0</v>
      </c>
      <c r="E17" s="2" t="n">
        <f ref="E17:J17" si="2" t="shared">E18-E16-E3-E4-E5-E6-E7-E8</f>
        <v>3411.0</v>
      </c>
      <c r="F17" s="2" t="n">
        <f si="2" t="shared"/>
        <v>11239.0</v>
      </c>
      <c r="G17" s="2" t="n">
        <f si="2" t="shared"/>
        <v>16551.0</v>
      </c>
      <c r="H17" s="2" t="n">
        <f si="2" t="shared"/>
        <v>13477.0</v>
      </c>
      <c r="I17" s="2" t="n">
        <f si="2" t="shared"/>
        <v>9309.0</v>
      </c>
      <c r="J17" s="2" t="n">
        <f si="2" t="shared"/>
        <v>7951.0</v>
      </c>
      <c r="K17" s="2" t="n">
        <f si="0" t="shared"/>
        <v>64182.0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224369.0</v>
      </c>
      <c r="E18" s="2" t="n">
        <v>445380.0</v>
      </c>
      <c r="F18" s="2" t="n">
        <v>1557020.0</v>
      </c>
      <c r="G18" s="2" t="n">
        <v>1716238.0</v>
      </c>
      <c r="H18" s="2" t="n">
        <v>1235669.0</v>
      </c>
      <c r="I18" s="2" t="n">
        <v>1006652.0</v>
      </c>
      <c r="J18" s="2" t="n">
        <v>965278.0</v>
      </c>
      <c r="K18" s="2" t="n">
        <f si="0" t="shared"/>
        <v>7150606.0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6277.0</v>
      </c>
      <c r="E19" s="2" t="n">
        <v>7713.0</v>
      </c>
      <c r="F19" s="2" t="n">
        <v>14810.0</v>
      </c>
      <c r="G19" s="2" t="n">
        <v>22723.0</v>
      </c>
      <c r="H19" s="2" t="n">
        <v>19123.0</v>
      </c>
      <c r="I19" s="2" t="n">
        <v>17879.0</v>
      </c>
      <c r="J19" s="2" t="n">
        <v>29727.0</v>
      </c>
      <c r="K19" s="2" t="n">
        <f si="0" t="shared"/>
        <v>118252.0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41135.0</v>
      </c>
      <c r="E20" s="2" t="n">
        <v>58441.0</v>
      </c>
      <c r="F20" s="2" t="n">
        <v>96534.0</v>
      </c>
      <c r="G20" s="2" t="n">
        <v>130544.0</v>
      </c>
      <c r="H20" s="2" t="n">
        <v>119055.0</v>
      </c>
      <c r="I20" s="2" t="n">
        <v>115678.0</v>
      </c>
      <c r="J20" s="2" t="n">
        <v>154094.0</v>
      </c>
      <c r="K20" s="2" t="n">
        <f si="0" t="shared"/>
        <v>715481.0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138.0</v>
      </c>
      <c r="E21" s="2" t="n">
        <v>255.0</v>
      </c>
      <c r="F21" s="2" t="n">
        <v>933.0</v>
      </c>
      <c r="G21" s="2" t="n">
        <v>1301.0</v>
      </c>
      <c r="H21" s="2" t="n">
        <v>949.0</v>
      </c>
      <c r="I21" s="2" t="n">
        <v>795.0</v>
      </c>
      <c r="J21" s="2" t="n">
        <v>1004.0</v>
      </c>
      <c r="K21" s="2" t="n">
        <f si="0" t="shared"/>
        <v>5375.0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154.0</v>
      </c>
      <c r="E22" s="2" t="n">
        <v>291.0</v>
      </c>
      <c r="F22" s="2" t="n">
        <v>693.0</v>
      </c>
      <c r="G22" s="2" t="n">
        <v>1257.0</v>
      </c>
      <c r="H22" s="2" t="n">
        <v>1186.0</v>
      </c>
      <c r="I22" s="2" t="n">
        <v>768.0</v>
      </c>
      <c r="J22" s="2" t="n">
        <v>1065.0</v>
      </c>
      <c r="K22" s="2" t="n">
        <f si="0" t="shared"/>
        <v>5414.0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39.0</v>
      </c>
      <c r="E23" s="2" t="n">
        <v>56.0</v>
      </c>
      <c r="F23" s="2" t="n">
        <v>190.0</v>
      </c>
      <c r="G23" s="2" t="n">
        <v>343.0</v>
      </c>
      <c r="H23" s="2" t="n">
        <v>252.0</v>
      </c>
      <c r="I23" s="2" t="n">
        <v>199.0</v>
      </c>
      <c r="J23" s="2" t="n">
        <v>253.0</v>
      </c>
      <c r="K23" s="2" t="n">
        <f si="0" t="shared"/>
        <v>1332.0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269.0</v>
      </c>
      <c r="E24" s="2" t="n">
        <f ref="E24:J24" si="3" t="shared">E25-E19-E20-E21-E22-E23</f>
        <v>548.0</v>
      </c>
      <c r="F24" s="2" t="n">
        <f si="3" t="shared"/>
        <v>3483.0</v>
      </c>
      <c r="G24" s="2" t="n">
        <f si="3" t="shared"/>
        <v>4001.0</v>
      </c>
      <c r="H24" s="2" t="n">
        <f si="3" t="shared"/>
        <v>2267.0</v>
      </c>
      <c r="I24" s="2" t="n">
        <f si="3" t="shared"/>
        <v>1507.0</v>
      </c>
      <c r="J24" s="2" t="n">
        <f si="3" t="shared"/>
        <v>1534.0</v>
      </c>
      <c r="K24" s="2" t="n">
        <f si="0" t="shared"/>
        <v>13609.0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48012.0</v>
      </c>
      <c r="E25" s="2" t="n">
        <v>67304.0</v>
      </c>
      <c r="F25" s="2" t="n">
        <v>116643.0</v>
      </c>
      <c r="G25" s="2" t="n">
        <v>160169.0</v>
      </c>
      <c r="H25" s="2" t="n">
        <v>142832.0</v>
      </c>
      <c r="I25" s="2" t="n">
        <v>136826.0</v>
      </c>
      <c r="J25" s="2" t="n">
        <v>187677.0</v>
      </c>
      <c r="K25" s="2" t="n">
        <f si="0" t="shared"/>
        <v>859463.0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281.0</v>
      </c>
      <c r="E26" s="2" t="n">
        <v>368.0</v>
      </c>
      <c r="F26" s="2" t="n">
        <v>2356.0</v>
      </c>
      <c r="G26" s="2" t="n">
        <v>2451.0</v>
      </c>
      <c r="H26" s="2" t="n">
        <v>1574.0</v>
      </c>
      <c r="I26" s="2" t="n">
        <v>1441.0</v>
      </c>
      <c r="J26" s="2" t="n">
        <v>1283.0</v>
      </c>
      <c r="K26" s="2" t="n">
        <f si="0" t="shared"/>
        <v>9754.0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1443.0</v>
      </c>
      <c r="E27" s="2" t="n">
        <v>2742.0</v>
      </c>
      <c r="F27" s="2" t="n">
        <v>15239.0</v>
      </c>
      <c r="G27" s="2" t="n">
        <v>11174.0</v>
      </c>
      <c r="H27" s="2" t="n">
        <v>8005.0</v>
      </c>
      <c r="I27" s="2" t="n">
        <v>7397.0</v>
      </c>
      <c r="J27" s="2" t="n">
        <v>7818.0</v>
      </c>
      <c r="K27" s="2" t="n">
        <f si="0" t="shared"/>
        <v>53818.0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2236.0</v>
      </c>
      <c r="E28" s="2" t="n">
        <v>3027.0</v>
      </c>
      <c r="F28" s="2" t="n">
        <v>15450.0</v>
      </c>
      <c r="G28" s="2" t="n">
        <v>19098.0</v>
      </c>
      <c r="H28" s="2" t="n">
        <v>13160.0</v>
      </c>
      <c r="I28" s="2" t="n">
        <v>13490.0</v>
      </c>
      <c r="J28" s="2" t="n">
        <v>16933.0</v>
      </c>
      <c r="K28" s="2" t="n">
        <f si="0" t="shared"/>
        <v>83394.0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475.0</v>
      </c>
      <c r="E29" s="2" t="n">
        <v>644.0</v>
      </c>
      <c r="F29" s="2" t="n">
        <v>3762.0</v>
      </c>
      <c r="G29" s="2" t="n">
        <v>5132.0</v>
      </c>
      <c r="H29" s="2" t="n">
        <v>4302.0</v>
      </c>
      <c r="I29" s="2" t="n">
        <v>3850.0</v>
      </c>
      <c r="J29" s="2" t="n">
        <v>3749.0</v>
      </c>
      <c r="K29" s="2" t="n">
        <f si="0" t="shared"/>
        <v>21914.0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784.0</v>
      </c>
      <c r="E30" s="2" t="n">
        <v>1074.0</v>
      </c>
      <c r="F30" s="2" t="n">
        <v>5858.0</v>
      </c>
      <c r="G30" s="2" t="n">
        <v>7104.0</v>
      </c>
      <c r="H30" s="2" t="n">
        <v>4653.0</v>
      </c>
      <c r="I30" s="2" t="n">
        <v>4741.0</v>
      </c>
      <c r="J30" s="2" t="n">
        <v>3861.0</v>
      </c>
      <c r="K30" s="2" t="n">
        <f si="0" t="shared"/>
        <v>28075.0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480.0</v>
      </c>
      <c r="E31" s="2" t="n">
        <v>589.0</v>
      </c>
      <c r="F31" s="2" t="n">
        <v>2629.0</v>
      </c>
      <c r="G31" s="2" t="n">
        <v>3838.0</v>
      </c>
      <c r="H31" s="2" t="n">
        <v>2650.0</v>
      </c>
      <c r="I31" s="2" t="n">
        <v>2366.0</v>
      </c>
      <c r="J31" s="2" t="n">
        <v>2585.0</v>
      </c>
      <c r="K31" s="2" t="n">
        <f si="0" t="shared"/>
        <v>15137.0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409.0</v>
      </c>
      <c r="E32" s="2" t="n">
        <v>497.0</v>
      </c>
      <c r="F32" s="2" t="n">
        <v>3373.0</v>
      </c>
      <c r="G32" s="2" t="n">
        <v>4040.0</v>
      </c>
      <c r="H32" s="2" t="n">
        <v>3313.0</v>
      </c>
      <c r="I32" s="2" t="n">
        <v>2369.0</v>
      </c>
      <c r="J32" s="2" t="n">
        <v>1928.0</v>
      </c>
      <c r="K32" s="2" t="n">
        <f si="0" t="shared"/>
        <v>15929.0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1996.0</v>
      </c>
      <c r="E33" s="2" t="n">
        <v>2664.0</v>
      </c>
      <c r="F33" s="2" t="n">
        <v>12343.0</v>
      </c>
      <c r="G33" s="2" t="n">
        <v>18317.0</v>
      </c>
      <c r="H33" s="2" t="n">
        <v>13609.0</v>
      </c>
      <c r="I33" s="2" t="n">
        <v>11425.0</v>
      </c>
      <c r="J33" s="2" t="n">
        <v>17604.0</v>
      </c>
      <c r="K33" s="2" t="n">
        <f si="0" t="shared"/>
        <v>77958.0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258.0</v>
      </c>
      <c r="E34" s="2" t="n">
        <v>490.0</v>
      </c>
      <c r="F34" s="2" t="n">
        <v>2216.0</v>
      </c>
      <c r="G34" s="2" t="n">
        <v>2822.0</v>
      </c>
      <c r="H34" s="2" t="n">
        <v>1785.0</v>
      </c>
      <c r="I34" s="2" t="n">
        <v>1539.0</v>
      </c>
      <c r="J34" s="2" t="n">
        <v>1929.0</v>
      </c>
      <c r="K34" s="2" t="n">
        <f si="0" t="shared"/>
        <v>11039.0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16.0</v>
      </c>
      <c r="E35" s="2" t="n">
        <v>47.0</v>
      </c>
      <c r="F35" s="2" t="n">
        <v>333.0</v>
      </c>
      <c r="G35" s="2" t="n">
        <v>616.0</v>
      </c>
      <c r="H35" s="2" t="n">
        <v>465.0</v>
      </c>
      <c r="I35" s="2" t="n">
        <v>266.0</v>
      </c>
      <c r="J35" s="2" t="n">
        <v>207.0</v>
      </c>
      <c r="K35" s="2" t="n">
        <f si="0" t="shared"/>
        <v>1950.0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238.0</v>
      </c>
      <c r="E36" s="2" t="n">
        <v>342.0</v>
      </c>
      <c r="F36" s="2" t="n">
        <v>1592.0</v>
      </c>
      <c r="G36" s="2" t="n">
        <v>1745.0</v>
      </c>
      <c r="H36" s="2" t="n">
        <v>1335.0</v>
      </c>
      <c r="I36" s="2" t="n">
        <v>1312.0</v>
      </c>
      <c r="J36" s="2" t="n">
        <v>1179.0</v>
      </c>
      <c r="K36" s="2" t="n">
        <f si="0" t="shared"/>
        <v>7743.0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190.0</v>
      </c>
      <c r="E37" s="2" t="n">
        <v>525.0</v>
      </c>
      <c r="F37" s="2" t="n">
        <v>1505.0</v>
      </c>
      <c r="G37" s="2" t="n">
        <v>2536.0</v>
      </c>
      <c r="H37" s="2" t="n">
        <v>1865.0</v>
      </c>
      <c r="I37" s="2" t="n">
        <v>1010.0</v>
      </c>
      <c r="J37" s="2" t="n">
        <v>650.0</v>
      </c>
      <c r="K37" s="2" t="n">
        <f si="0" t="shared"/>
        <v>8281.0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1442.0</v>
      </c>
      <c r="E38" s="2" t="n">
        <f ref="E38:J38" si="4" t="shared">E39-E26-E27-E28-E29-E30-E31-E32-E33-E34-E35-E36-E37</f>
        <v>2932.0</v>
      </c>
      <c r="F38" s="2" t="n">
        <f si="4" t="shared"/>
        <v>14486.0</v>
      </c>
      <c r="G38" s="2" t="n">
        <f si="4" t="shared"/>
        <v>17370.0</v>
      </c>
      <c r="H38" s="2" t="n">
        <f si="4" t="shared"/>
        <v>14426.0</v>
      </c>
      <c r="I38" s="2" t="n">
        <f si="4" t="shared"/>
        <v>10530.0</v>
      </c>
      <c r="J38" s="2" t="n">
        <f si="4" t="shared"/>
        <v>7321.0</v>
      </c>
      <c r="K38" s="2" t="n">
        <f si="0" t="shared"/>
        <v>68507.0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10248.0</v>
      </c>
      <c r="E39" s="2" t="n">
        <v>15941.0</v>
      </c>
      <c r="F39" s="2" t="n">
        <v>81142.0</v>
      </c>
      <c r="G39" s="2" t="n">
        <v>96243.0</v>
      </c>
      <c r="H39" s="2" t="n">
        <v>71142.0</v>
      </c>
      <c r="I39" s="2" t="n">
        <v>61736.0</v>
      </c>
      <c r="J39" s="2" t="n">
        <v>67047.0</v>
      </c>
      <c r="K39" s="2" t="n">
        <f si="0" t="shared"/>
        <v>403499.0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8476.0</v>
      </c>
      <c r="E40" s="2" t="n">
        <v>9856.0</v>
      </c>
      <c r="F40" s="2" t="n">
        <v>17409.0</v>
      </c>
      <c r="G40" s="2" t="n">
        <v>23520.0</v>
      </c>
      <c r="H40" s="2" t="n">
        <v>23736.0</v>
      </c>
      <c r="I40" s="2" t="n">
        <v>16518.0</v>
      </c>
      <c r="J40" s="2" t="n">
        <v>25773.0</v>
      </c>
      <c r="K40" s="2" t="n">
        <f si="0" t="shared"/>
        <v>125288.0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1181.0</v>
      </c>
      <c r="E41" s="2" t="n">
        <v>1765.0</v>
      </c>
      <c r="F41" s="2" t="n">
        <v>2234.0</v>
      </c>
      <c r="G41" s="2" t="n">
        <v>3179.0</v>
      </c>
      <c r="H41" s="2" t="n">
        <v>3488.0</v>
      </c>
      <c r="I41" s="2" t="n">
        <v>2695.0</v>
      </c>
      <c r="J41" s="2" t="n">
        <v>3700.0</v>
      </c>
      <c r="K41" s="2" t="n">
        <f si="0" t="shared"/>
        <v>18242.0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73.0</v>
      </c>
      <c r="E42" s="2" t="n">
        <f ref="E42:J42" si="5" t="shared">E43-E40-E41</f>
        <v>189.0</v>
      </c>
      <c r="F42" s="2" t="n">
        <f si="5" t="shared"/>
        <v>471.0</v>
      </c>
      <c r="G42" s="2" t="n">
        <f si="5" t="shared"/>
        <v>547.0</v>
      </c>
      <c r="H42" s="2" t="n">
        <f si="5" t="shared"/>
        <v>488.0</v>
      </c>
      <c r="I42" s="2" t="n">
        <f si="5" t="shared"/>
        <v>520.0</v>
      </c>
      <c r="J42" s="2" t="n">
        <f si="5" t="shared"/>
        <v>633.0</v>
      </c>
      <c r="K42" s="2" t="n">
        <f si="0" t="shared"/>
        <v>2921.0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9730.0</v>
      </c>
      <c r="E43" s="2" t="n">
        <v>11810.0</v>
      </c>
      <c r="F43" s="2" t="n">
        <v>20114.0</v>
      </c>
      <c r="G43" s="2" t="n">
        <v>27246.0</v>
      </c>
      <c r="H43" s="2" t="n">
        <v>27712.0</v>
      </c>
      <c r="I43" s="2" t="n">
        <v>19733.0</v>
      </c>
      <c r="J43" s="2" t="n">
        <v>30106.0</v>
      </c>
      <c r="K43" s="2" t="n">
        <f si="0" t="shared"/>
        <v>146451.0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165.0</v>
      </c>
      <c r="E44" s="2" t="n">
        <v>159.0</v>
      </c>
      <c r="F44" s="2" t="n">
        <v>627.0</v>
      </c>
      <c r="G44" s="2" t="n">
        <v>1598.0</v>
      </c>
      <c r="H44" s="2" t="n">
        <v>1180.0</v>
      </c>
      <c r="I44" s="2" t="n">
        <v>888.0</v>
      </c>
      <c r="J44" s="2" t="n">
        <v>552.0</v>
      </c>
      <c r="K44" s="2" t="n">
        <f si="0" t="shared"/>
        <v>5169.0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202.0</v>
      </c>
      <c r="E45" s="2" t="n">
        <f ref="E45:J45" si="6" t="shared">E46-E44</f>
        <v>309.0</v>
      </c>
      <c r="F45" s="2" t="n">
        <f si="6" t="shared"/>
        <v>1661.0</v>
      </c>
      <c r="G45" s="2" t="n">
        <f si="6" t="shared"/>
        <v>2491.0</v>
      </c>
      <c r="H45" s="2" t="n">
        <f si="6" t="shared"/>
        <v>1594.0</v>
      </c>
      <c r="I45" s="2" t="n">
        <f si="6" t="shared"/>
        <v>1006.0</v>
      </c>
      <c r="J45" s="2" t="n">
        <f si="6" t="shared"/>
        <v>536.0</v>
      </c>
      <c r="K45" s="2" t="n">
        <f si="0" t="shared"/>
        <v>7799.0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367.0</v>
      </c>
      <c r="E46" s="2" t="n">
        <v>468.0</v>
      </c>
      <c r="F46" s="2" t="n">
        <v>2288.0</v>
      </c>
      <c r="G46" s="2" t="n">
        <v>4089.0</v>
      </c>
      <c r="H46" s="2" t="n">
        <v>2774.0</v>
      </c>
      <c r="I46" s="2" t="n">
        <v>1894.0</v>
      </c>
      <c r="J46" s="2" t="n">
        <v>1088.0</v>
      </c>
      <c r="K46" s="2" t="n">
        <f si="0" t="shared"/>
        <v>12968.0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716.0</v>
      </c>
      <c r="E47" s="2" t="n">
        <v>33.0</v>
      </c>
      <c r="F47" s="2" t="n">
        <v>175.0</v>
      </c>
      <c r="G47" s="2" t="n">
        <v>219.0</v>
      </c>
      <c r="H47" s="2" t="n">
        <v>156.0</v>
      </c>
      <c r="I47" s="2" t="n">
        <v>139.0</v>
      </c>
      <c r="J47" s="2" t="n">
        <v>122.0</v>
      </c>
      <c r="K47" s="2" t="n">
        <f si="0" t="shared"/>
        <v>1560.0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293442.0</v>
      </c>
      <c r="E48" s="2" t="n">
        <f ref="E48:J48" si="7" t="shared">E47+E46+E43+E39+E25+E18</f>
        <v>540936.0</v>
      </c>
      <c r="F48" s="2" t="n">
        <f si="7" t="shared"/>
        <v>1777382.0</v>
      </c>
      <c r="G48" s="2" t="n">
        <f si="7" t="shared"/>
        <v>2004204.0</v>
      </c>
      <c r="H48" s="2" t="n">
        <f si="7" t="shared"/>
        <v>1480285.0</v>
      </c>
      <c r="I48" s="2" t="n">
        <f si="7" t="shared"/>
        <v>1226980.0</v>
      </c>
      <c r="J48" s="2" t="n">
        <f si="7" t="shared"/>
        <v>1251318.0</v>
      </c>
      <c r="K48" s="2" t="n">
        <f si="0" t="shared"/>
        <v>8574547.0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