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<sst xmlns="http://schemas.openxmlformats.org/spreadsheetml/2006/main" count="98" uniqueCount="56">
  <si>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</si>
  <si>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</si>
  <si>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</si>
  <si>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</si>
  <si>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</si>
  <si>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</si>
  <si>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</si>
  <si>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</si>
  <si>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</si>
  <si>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</si>
  <si>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</si>
  <si>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</si>
  <si>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</si>
  <si>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</si>
  <si>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</si>
  <si>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</si>
  <si>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</si>
  <si>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</si>
  <si>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</si>
  <si>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</si>
  <si>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</si>
  <si>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</si>
  <si>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</si>
  <si>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</si>
  <si>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</si>
  <si>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</si>
  <si>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</si>
  <si>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</si>
  <si>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</si>
  <si>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</si>
  <si>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</si>
  <si>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</si>
  <si>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</si>
  <si>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</si>
  <si>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</si>
  <si>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</si>
  <si>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</si>
  <si>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</si>
  <si>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</si>
  <si>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</si>
  <si>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</si>
  <si>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</si>
  <si>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</si>
  <si>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</si>
  <si>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</si>
  <si>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</si>
  <si>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</si>
  <si>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</si>
  <si>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</si>
  <si>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</si>
  <si>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</si>
  <si>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</si>
  <si>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</si>
  <si>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114年1至12月來臺旅客人次及成長率－按國籍分
Table 1-3 Visitor Arrivals by Nationality,
 January-December, 2025</t>
  </si>
  <si>
    <t>114年1至12月
Jan.-December., 2025</t>
  </si>
  <si>
    <t>113年1至12月
Jan.-December.,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</si>
</sst>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1479392.0</v>
      </c>
      <c r="E3" s="4" t="n">
        <v>1318372.0</v>
      </c>
      <c r="F3" s="5" t="n">
        <f>IF(E3=0,"-",(D3-E3)/E3*100)</f>
        <v>12.213548224628557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1026379.0</v>
      </c>
      <c r="E4" s="4" t="n">
        <v>1010035.0</v>
      </c>
      <c r="F4" s="5" t="n">
        <f ref="F4:F46" si="0" t="shared">IF(E4=0,"-",(D4-E4)/E4*100)</f>
        <v>1.618161746870158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56308.0</v>
      </c>
      <c r="E5" s="4" t="n">
        <v>45674.0</v>
      </c>
      <c r="F5" s="5" t="n">
        <f si="0" t="shared"/>
        <v>23.28239260848623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22519.0</v>
      </c>
      <c r="E6" s="4" t="n">
        <v>16471.0</v>
      </c>
      <c r="F6" s="5" t="n">
        <f si="0" t="shared"/>
        <v>36.71908202294943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424094.0</v>
      </c>
      <c r="E7" s="4" t="n">
        <v>463216.0</v>
      </c>
      <c r="F7" s="5" t="n">
        <f si="0" t="shared"/>
        <v>-8.445735898587268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390857.0</v>
      </c>
      <c r="E8" s="4" t="n">
        <v>400181.0</v>
      </c>
      <c r="F8" s="5" t="n">
        <f si="0" t="shared"/>
        <v>-2.329945699570944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243149.0</v>
      </c>
      <c r="E9" s="4" t="n">
        <v>231455.0</v>
      </c>
      <c r="F9" s="5" t="n">
        <f si="0" t="shared"/>
        <v>5.0523859929575945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644092.0</v>
      </c>
      <c r="E10" s="4" t="n">
        <v>476746.0</v>
      </c>
      <c r="F10" s="5" t="n">
        <f si="0" t="shared"/>
        <v>35.10171034471186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406518.0</v>
      </c>
      <c r="E11" s="4" t="n">
        <v>397168.0</v>
      </c>
      <c r="F11" s="5" t="n">
        <f si="0" t="shared"/>
        <v>2.35416750594207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427291.0</v>
      </c>
      <c r="E12" s="4" t="n">
        <v>370802.0</v>
      </c>
      <c r="F12" s="5" t="n">
        <f si="0" t="shared"/>
        <v>15.234275974778994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33348.0</v>
      </c>
      <c r="E13" s="4" t="n">
        <f>E14-E7-E8-E9-E10-E11-E12</f>
        <v>26371.0</v>
      </c>
      <c r="F13" s="5" t="n">
        <f si="0" t="shared"/>
        <v>26.45709301884646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2569349.0</v>
      </c>
      <c r="E14" s="4" t="n">
        <v>2365939.0</v>
      </c>
      <c r="F14" s="5" t="n">
        <f si="0" t="shared"/>
        <v>8.597432140050948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11051.0</v>
      </c>
      <c r="E15" s="4" t="n">
        <f>E16-E3-E4-E5-E6-E14</f>
        <v>9124.0</v>
      </c>
      <c r="F15" s="5" t="n">
        <f si="0" t="shared"/>
        <v>21.120122753178432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5164998.0</v>
      </c>
      <c r="E16" s="4" t="n">
        <v>4765615.0</v>
      </c>
      <c r="F16" s="5" t="n">
        <f si="0" t="shared"/>
        <v>8.380513323044351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153289.0</v>
      </c>
      <c r="E17" s="4" t="n">
        <v>144168.0</v>
      </c>
      <c r="F17" s="5" t="n">
        <f si="0" t="shared"/>
        <v>6.326646689972809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729726.0</v>
      </c>
      <c r="E18" s="4" t="n">
        <v>660284.0</v>
      </c>
      <c r="F18" s="5" t="n">
        <f si="0" t="shared"/>
        <v>10.51698965899522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5636.0</v>
      </c>
      <c r="E19" s="4" t="n">
        <v>4612.0</v>
      </c>
      <c r="F19" s="5" t="n">
        <f si="0" t="shared"/>
        <v>22.20294882914137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5796.0</v>
      </c>
      <c r="E20" s="4" t="n">
        <v>4602.0</v>
      </c>
      <c r="F20" s="5" t="n">
        <f si="0" t="shared"/>
        <v>25.945241199478485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1229.0</v>
      </c>
      <c r="E21" s="4" t="n">
        <v>1065.0</v>
      </c>
      <c r="F21" s="5" t="n">
        <f si="0" t="shared"/>
        <v>15.39906103286385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14833.0</v>
      </c>
      <c r="E22" s="4" t="n">
        <f>E23-E17-E18-E19-E20-E21</f>
        <v>12728.0</v>
      </c>
      <c r="F22" s="5" t="n">
        <f>IF(E22=0,"-",(D22-E22)/E22*100)</f>
        <v>16.53834066624764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910509.0</v>
      </c>
      <c r="E23" s="4" t="n">
        <v>827459.0</v>
      </c>
      <c r="F23" s="5" t="n">
        <f si="0" t="shared"/>
        <v>10.03675106561171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9813.0</v>
      </c>
      <c r="E24" s="4" t="n">
        <v>8402.0</v>
      </c>
      <c r="F24" s="5" t="n">
        <f si="0" t="shared"/>
        <v>16.79362056653178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64011.0</v>
      </c>
      <c r="E25" s="4" t="n">
        <v>57831.0</v>
      </c>
      <c r="F25" s="5" t="n">
        <f si="0" t="shared"/>
        <v>10.686310110494372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86047.0</v>
      </c>
      <c r="E26" s="4" t="n">
        <v>76256.0</v>
      </c>
      <c r="F26" s="5" t="n">
        <f si="0" t="shared"/>
        <v>12.83964540495174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27119.0</v>
      </c>
      <c r="E27" s="4" t="n">
        <v>20518.0</v>
      </c>
      <c r="F27" s="5" t="n">
        <f si="0" t="shared"/>
        <v>32.17175163271274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28770.0</v>
      </c>
      <c r="E28" s="4" t="n">
        <v>25338.0</v>
      </c>
      <c r="F28" s="5" t="n">
        <f si="0" t="shared"/>
        <v>13.544873312810799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12759.0</v>
      </c>
      <c r="E29" s="4" t="n">
        <v>10781.0</v>
      </c>
      <c r="F29" s="5" t="n">
        <f si="0" t="shared"/>
        <v>18.34709210648363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17827.0</v>
      </c>
      <c r="E30" s="4" t="n">
        <v>14541.0</v>
      </c>
      <c r="F30" s="5" t="n">
        <f si="0" t="shared"/>
        <v>22.598170689773745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108078.0</v>
      </c>
      <c r="E31" s="4" t="n">
        <v>96237.0</v>
      </c>
      <c r="F31" s="5" t="n">
        <f si="0" t="shared"/>
        <v>12.303999501231337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10752.0</v>
      </c>
      <c r="E32" s="4" t="n">
        <v>9715.0</v>
      </c>
      <c r="F32" s="5" t="n">
        <f si="0" t="shared"/>
        <v>10.67421513124035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2570.0</v>
      </c>
      <c r="E33" s="4" t="n">
        <v>2133.0</v>
      </c>
      <c r="F33" s="5" t="n">
        <f si="0" t="shared"/>
        <v>20.487576183778717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8582.0</v>
      </c>
      <c r="E34" s="4" t="n">
        <v>7860.0</v>
      </c>
      <c r="F34" s="5" t="n">
        <f si="0" t="shared"/>
        <v>9.185750636132315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97325.0</v>
      </c>
      <c r="E35" s="4" t="n">
        <f>E36-E24-E25-E26-E27-E28-E29-E30-E31-E32-E33-E34</f>
        <v>82736.0</v>
      </c>
      <c r="F35" s="5" t="n">
        <f si="0" t="shared"/>
        <v>17.633194739895572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473653.0</v>
      </c>
      <c r="E36" s="4" t="n">
        <v>412348.0</v>
      </c>
      <c r="F36" s="5" t="n">
        <f si="0" t="shared"/>
        <v>14.867296555336754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131080.0</v>
      </c>
      <c r="E37" s="4" t="n">
        <v>119667.0</v>
      </c>
      <c r="F37" s="5" t="n">
        <f si="0" t="shared"/>
        <v>9.537299338999055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22657.0</v>
      </c>
      <c r="E38" s="4" t="n">
        <v>20750.0</v>
      </c>
      <c r="F38" s="5" t="n">
        <f si="0" t="shared"/>
        <v>9.190361445783132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2654.0</v>
      </c>
      <c r="E39" s="4" t="n">
        <f>E40-E37-E38</f>
        <v>1940.0</v>
      </c>
      <c r="F39" s="5" t="n">
        <f si="0" t="shared"/>
        <v>36.80412371134021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156391.0</v>
      </c>
      <c r="E40" s="4" t="n">
        <v>142357.0</v>
      </c>
      <c r="F40" s="5" t="n">
        <f si="0" t="shared"/>
        <v>9.858313957164032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5315.0</v>
      </c>
      <c r="E41" s="4" t="n">
        <v>4939.0</v>
      </c>
      <c r="F41" s="5" t="n">
        <f si="0" t="shared"/>
        <v>7.612877100627657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7967.0</v>
      </c>
      <c r="E42" s="4" t="n">
        <f>E43-E41</f>
        <v>6786.0</v>
      </c>
      <c r="F42" s="5" t="n">
        <f si="0" t="shared"/>
        <v>17.403477748305335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13282.0</v>
      </c>
      <c r="E43" s="4" t="n">
        <v>11725.0</v>
      </c>
      <c r="F43" s="5" t="n">
        <f si="0" t="shared"/>
        <v>13.279317697228146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765.0</v>
      </c>
      <c r="E44" s="4" t="n">
        <v>813.0</v>
      </c>
      <c r="F44" s="5" t="n">
        <f si="0" t="shared"/>
        <v>-5.904059040590406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1854949.0</v>
      </c>
      <c r="E45" s="4" t="n">
        <v>1697369.0</v>
      </c>
      <c r="F45" s="5" t="n">
        <f si="0" t="shared"/>
        <v>9.28377977917589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8574547.0</v>
      </c>
      <c r="E46" s="8" t="n">
        <f>E44+E43+E40+E36+E23+E16+E45</f>
        <v>7857686.0</v>
      </c>
      <c r="F46" s="5" t="n">
        <f si="0" t="shared"/>
        <v>9.123054802648007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