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<sst xmlns="http://schemas.openxmlformats.org/spreadsheetml/2006/main" count="109" uniqueCount="64">
  <si>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</si>
  <si>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</si>
  <si>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</si>
  <si>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</si>
  <si>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</si>
  <si>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</si>
  <si>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</si>
  <si>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</si>
  <si>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</si>
  <si>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</si>
  <si>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</si>
  <si>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</si>
  <si>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</si>
  <si>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</si>
  <si>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</si>
  <si>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</si>
  <si>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</si>
  <si>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</si>
  <si>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</si>
  <si>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</si>
  <si>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</si>
  <si>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</si>
  <si>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</si>
  <si>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</si>
  <si>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</si>
  <si>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</si>
  <si>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</si>
  <si>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</si>
  <si>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</si>
  <si>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</si>
  <si>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</si>
  <si>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</si>
  <si>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</si>
  <si>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</si>
  <si>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</si>
  <si>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</si>
  <si>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</si>
  <si>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</si>
  <si>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</si>
  <si>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</si>
  <si>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</si>
  <si>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</si>
  <si>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</si>
  <si>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</si>
  <si>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</si>
  <si>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</si>
  <si>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</si>
  <si>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</si>
  <si>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</si>
  <si>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</si>
  <si>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</si>
  <si>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</si>
  <si>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</si>
  <si>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</si>
  <si>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</si>
  <si>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</si>
  <si>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</si>
  <si>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</si>
  <si>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</si>
  <si>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</si>
  <si>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</si>
  <si>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</si>
  <si>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114年11月來臺旅客人次－按年齡分
Table 1-5   Visitor Arrivals by Age,
November,2025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</si>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</sst>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1758.0</v>
      </c>
      <c r="E3" s="2" t="n">
        <v>1836.0</v>
      </c>
      <c r="F3" s="2" t="n">
        <v>18011.0</v>
      </c>
      <c r="G3" s="2" t="n">
        <v>29010.0</v>
      </c>
      <c r="H3" s="2" t="n">
        <v>17832.0</v>
      </c>
      <c r="I3" s="2" t="n">
        <v>14527.0</v>
      </c>
      <c r="J3" s="2" t="n">
        <v>18128.0</v>
      </c>
      <c r="K3" s="2" t="n">
        <f>SUM(D3:J3)</f>
        <v>101102.0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1058.0</v>
      </c>
      <c r="E4" s="2" t="n">
        <v>1036.0</v>
      </c>
      <c r="F4" s="2" t="n">
        <v>10844.0</v>
      </c>
      <c r="G4" s="2" t="n">
        <v>14403.0</v>
      </c>
      <c r="H4" s="2" t="n">
        <v>10113.0</v>
      </c>
      <c r="I4" s="2" t="n">
        <v>6340.0</v>
      </c>
      <c r="J4" s="2" t="n">
        <v>4961.0</v>
      </c>
      <c r="K4" s="2" t="n">
        <f ref="K4:K48" si="0" t="shared">SUM(D4:J4)</f>
        <v>48755.0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2971.0</v>
      </c>
      <c r="E5" s="2" t="n">
        <v>18831.0</v>
      </c>
      <c r="F5" s="2" t="n">
        <v>26457.0</v>
      </c>
      <c r="G5" s="2" t="n">
        <v>21771.0</v>
      </c>
      <c r="H5" s="2" t="n">
        <v>23912.0</v>
      </c>
      <c r="I5" s="2" t="n">
        <v>31811.0</v>
      </c>
      <c r="J5" s="2" t="n">
        <v>36901.0</v>
      </c>
      <c r="K5" s="2" t="n">
        <f si="0" t="shared"/>
        <v>162654.0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2425.0</v>
      </c>
      <c r="E6" s="2" t="n">
        <v>5009.0</v>
      </c>
      <c r="F6" s="2" t="n">
        <v>16265.0</v>
      </c>
      <c r="G6" s="2" t="n">
        <v>22287.0</v>
      </c>
      <c r="H6" s="2" t="n">
        <v>18058.0</v>
      </c>
      <c r="I6" s="2" t="n">
        <v>19071.0</v>
      </c>
      <c r="J6" s="2" t="n">
        <v>19102.0</v>
      </c>
      <c r="K6" s="2" t="n">
        <f si="0" t="shared"/>
        <v>102217.0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48.0</v>
      </c>
      <c r="E7" s="2" t="n">
        <v>44.0</v>
      </c>
      <c r="F7" s="2" t="n">
        <v>843.0</v>
      </c>
      <c r="G7" s="2" t="n">
        <v>1622.0</v>
      </c>
      <c r="H7" s="2" t="n">
        <v>1119.0</v>
      </c>
      <c r="I7" s="2" t="n">
        <v>497.0</v>
      </c>
      <c r="J7" s="2" t="n">
        <v>228.0</v>
      </c>
      <c r="K7" s="2" t="n">
        <f si="0" t="shared"/>
        <v>4401.0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89.0</v>
      </c>
      <c r="E8" s="2" t="n">
        <v>105.0</v>
      </c>
      <c r="F8" s="2" t="n">
        <v>658.0</v>
      </c>
      <c r="G8" s="2" t="n">
        <v>901.0</v>
      </c>
      <c r="H8" s="2" t="n">
        <v>728.0</v>
      </c>
      <c r="I8" s="2" t="n">
        <v>467.0</v>
      </c>
      <c r="J8" s="2" t="n">
        <v>757.0</v>
      </c>
      <c r="K8" s="2" t="n">
        <f si="0" t="shared"/>
        <v>3705.0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1046.0</v>
      </c>
      <c r="E9" s="2" t="n">
        <v>1173.0</v>
      </c>
      <c r="F9" s="2" t="n">
        <v>8531.0</v>
      </c>
      <c r="G9" s="2" t="n">
        <v>8649.0</v>
      </c>
      <c r="H9" s="2" t="n">
        <v>5370.0</v>
      </c>
      <c r="I9" s="2" t="n">
        <v>5492.0</v>
      </c>
      <c r="J9" s="2" t="n">
        <v>5494.0</v>
      </c>
      <c r="K9" s="2" t="n">
        <f si="0" t="shared"/>
        <v>35755.0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5162.0</v>
      </c>
      <c r="E10" s="2" t="n">
        <v>5257.0</v>
      </c>
      <c r="F10" s="2" t="n">
        <v>6676.0</v>
      </c>
      <c r="G10" s="2" t="n">
        <v>12810.0</v>
      </c>
      <c r="H10" s="2" t="n">
        <v>11564.0</v>
      </c>
      <c r="I10" s="2" t="n">
        <v>7931.0</v>
      </c>
      <c r="J10" s="2" t="n">
        <v>9078.0</v>
      </c>
      <c r="K10" s="2" t="n">
        <f si="0" t="shared"/>
        <v>58478.0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185.0</v>
      </c>
      <c r="E11" s="2" t="n">
        <v>351.0</v>
      </c>
      <c r="F11" s="2" t="n">
        <v>6384.0</v>
      </c>
      <c r="G11" s="2" t="n">
        <v>5098.0</v>
      </c>
      <c r="H11" s="2" t="n">
        <v>2905.0</v>
      </c>
      <c r="I11" s="2" t="n">
        <v>1549.0</v>
      </c>
      <c r="J11" s="2" t="n">
        <v>1408.0</v>
      </c>
      <c r="K11" s="2" t="n">
        <f si="0" t="shared"/>
        <v>17880.0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1729.0</v>
      </c>
      <c r="E12" s="2" t="n">
        <v>1694.0</v>
      </c>
      <c r="F12" s="2" t="n">
        <v>16010.0</v>
      </c>
      <c r="G12" s="2" t="n">
        <v>19143.0</v>
      </c>
      <c r="H12" s="2" t="n">
        <v>7590.0</v>
      </c>
      <c r="I12" s="2" t="n">
        <v>5154.0</v>
      </c>
      <c r="J12" s="2" t="n">
        <v>4875.0</v>
      </c>
      <c r="K12" s="2" t="n">
        <f si="0" t="shared"/>
        <v>56195.0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344.0</v>
      </c>
      <c r="E13" s="2" t="n">
        <v>694.0</v>
      </c>
      <c r="F13" s="2" t="n">
        <v>10672.0</v>
      </c>
      <c r="G13" s="2" t="n">
        <v>12149.0</v>
      </c>
      <c r="H13" s="2" t="n">
        <v>5985.0</v>
      </c>
      <c r="I13" s="2" t="n">
        <v>3364.0</v>
      </c>
      <c r="J13" s="2" t="n">
        <v>2547.0</v>
      </c>
      <c r="K13" s="2" t="n">
        <f si="0" t="shared"/>
        <v>35755.0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322.0</v>
      </c>
      <c r="E14" s="2" t="n">
        <v>1122.0</v>
      </c>
      <c r="F14" s="2" t="n">
        <v>9660.0</v>
      </c>
      <c r="G14" s="2" t="n">
        <v>10461.0</v>
      </c>
      <c r="H14" s="2" t="n">
        <v>4925.0</v>
      </c>
      <c r="I14" s="2" t="n">
        <v>2018.0</v>
      </c>
      <c r="J14" s="2" t="n">
        <v>1483.0</v>
      </c>
      <c r="K14" s="2" t="n">
        <f si="0" t="shared"/>
        <v>29991.0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109.0</v>
      </c>
      <c r="E15" s="2" t="n">
        <f ref="E15:J15" si="1" t="shared">E16-E9-E10-E11-E12-E13-E14</f>
        <v>183.0</v>
      </c>
      <c r="F15" s="2" t="n">
        <f si="1" t="shared"/>
        <v>538.0</v>
      </c>
      <c r="G15" s="2" t="n">
        <f si="1" t="shared"/>
        <v>667.0</v>
      </c>
      <c r="H15" s="2" t="n">
        <f si="1" t="shared"/>
        <v>519.0</v>
      </c>
      <c r="I15" s="2" t="n">
        <f si="1" t="shared"/>
        <v>390.0</v>
      </c>
      <c r="J15" s="2" t="n">
        <f si="1" t="shared"/>
        <v>496.0</v>
      </c>
      <c r="K15" s="2" t="n">
        <f si="0" t="shared"/>
        <v>2902.0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8897.0</v>
      </c>
      <c r="E16" s="2" t="n">
        <v>10474.0</v>
      </c>
      <c r="F16" s="2" t="n">
        <v>58471.0</v>
      </c>
      <c r="G16" s="2" t="n">
        <v>68977.0</v>
      </c>
      <c r="H16" s="2" t="n">
        <v>38858.0</v>
      </c>
      <c r="I16" s="2" t="n">
        <v>25898.0</v>
      </c>
      <c r="J16" s="2" t="n">
        <v>25381.0</v>
      </c>
      <c r="K16" s="2" t="n">
        <f si="0" t="shared"/>
        <v>236956.0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69.0</v>
      </c>
      <c r="E17" s="2" t="n">
        <f ref="E17:J17" si="2" t="shared">E18-E16-E3-E4-E5-E6-E7-E8</f>
        <v>85.0</v>
      </c>
      <c r="F17" s="2" t="n">
        <f si="2" t="shared"/>
        <v>483.0</v>
      </c>
      <c r="G17" s="2" t="n">
        <f si="2" t="shared"/>
        <v>608.0</v>
      </c>
      <c r="H17" s="2" t="n">
        <f si="2" t="shared"/>
        <v>532.0</v>
      </c>
      <c r="I17" s="2" t="n">
        <f si="2" t="shared"/>
        <v>391.0</v>
      </c>
      <c r="J17" s="2" t="n">
        <f si="2" t="shared"/>
        <v>327.0</v>
      </c>
      <c r="K17" s="2" t="n">
        <f si="0" t="shared"/>
        <v>2495.0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17315.0</v>
      </c>
      <c r="E18" s="2" t="n">
        <v>37420.0</v>
      </c>
      <c r="F18" s="2" t="n">
        <v>132032.0</v>
      </c>
      <c r="G18" s="2" t="n">
        <v>159579.0</v>
      </c>
      <c r="H18" s="2" t="n">
        <v>111152.0</v>
      </c>
      <c r="I18" s="2" t="n">
        <v>99002.0</v>
      </c>
      <c r="J18" s="2" t="n">
        <v>105785.0</v>
      </c>
      <c r="K18" s="2" t="n">
        <f si="0" t="shared"/>
        <v>662285.0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498.0</v>
      </c>
      <c r="E19" s="2" t="n">
        <v>233.0</v>
      </c>
      <c r="F19" s="2" t="n">
        <v>1375.0</v>
      </c>
      <c r="G19" s="2" t="n">
        <v>2825.0</v>
      </c>
      <c r="H19" s="2" t="n">
        <v>1770.0</v>
      </c>
      <c r="I19" s="2" t="n">
        <v>1867.0</v>
      </c>
      <c r="J19" s="2" t="n">
        <v>4200.0</v>
      </c>
      <c r="K19" s="2" t="n">
        <f si="0" t="shared"/>
        <v>12768.0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4208.0</v>
      </c>
      <c r="E20" s="2" t="n">
        <v>2800.0</v>
      </c>
      <c r="F20" s="2" t="n">
        <v>9096.0</v>
      </c>
      <c r="G20" s="2" t="n">
        <v>16571.0</v>
      </c>
      <c r="H20" s="2" t="n">
        <v>12209.0</v>
      </c>
      <c r="I20" s="2" t="n">
        <v>11442.0</v>
      </c>
      <c r="J20" s="2" t="n">
        <v>18174.0</v>
      </c>
      <c r="K20" s="2" t="n">
        <f si="0" t="shared"/>
        <v>74500.0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11.0</v>
      </c>
      <c r="E21" s="2" t="n">
        <v>11.0</v>
      </c>
      <c r="F21" s="2" t="n">
        <v>116.0</v>
      </c>
      <c r="G21" s="2" t="n">
        <v>128.0</v>
      </c>
      <c r="H21" s="2" t="n">
        <v>106.0</v>
      </c>
      <c r="I21" s="2" t="n">
        <v>103.0</v>
      </c>
      <c r="J21" s="2" t="n">
        <v>175.0</v>
      </c>
      <c r="K21" s="2" t="n">
        <f si="0" t="shared"/>
        <v>650.0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10.0</v>
      </c>
      <c r="E22" s="2" t="n">
        <v>9.0</v>
      </c>
      <c r="F22" s="2" t="n">
        <v>57.0</v>
      </c>
      <c r="G22" s="2" t="n">
        <v>130.0</v>
      </c>
      <c r="H22" s="2" t="n">
        <v>96.0</v>
      </c>
      <c r="I22" s="2" t="n">
        <v>78.0</v>
      </c>
      <c r="J22" s="2" t="n">
        <v>159.0</v>
      </c>
      <c r="K22" s="2" t="n">
        <f si="0" t="shared"/>
        <v>539.0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1.0</v>
      </c>
      <c r="E23" s="2" t="n">
        <v>3.0</v>
      </c>
      <c r="F23" s="2" t="n">
        <v>18.0</v>
      </c>
      <c r="G23" s="2" t="n">
        <v>35.0</v>
      </c>
      <c r="H23" s="2" t="n">
        <v>30.0</v>
      </c>
      <c r="I23" s="2" t="n">
        <v>24.0</v>
      </c>
      <c r="J23" s="2" t="n">
        <v>70.0</v>
      </c>
      <c r="K23" s="2" t="n">
        <f si="0" t="shared"/>
        <v>181.0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17.0</v>
      </c>
      <c r="E24" s="2" t="n">
        <f ref="E24:J24" si="3" t="shared">E25-E19-E20-E21-E22-E23</f>
        <v>34.0</v>
      </c>
      <c r="F24" s="2" t="n">
        <f si="3" t="shared"/>
        <v>174.0</v>
      </c>
      <c r="G24" s="2" t="n">
        <f si="3" t="shared"/>
        <v>359.0</v>
      </c>
      <c r="H24" s="2" t="n">
        <f si="3" t="shared"/>
        <v>227.0</v>
      </c>
      <c r="I24" s="2" t="n">
        <f si="3" t="shared"/>
        <v>143.0</v>
      </c>
      <c r="J24" s="2" t="n">
        <f si="3" t="shared"/>
        <v>184.0</v>
      </c>
      <c r="K24" s="2" t="n">
        <f si="0" t="shared"/>
        <v>1138.0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4745.0</v>
      </c>
      <c r="E25" s="2" t="n">
        <v>3090.0</v>
      </c>
      <c r="F25" s="2" t="n">
        <v>10836.0</v>
      </c>
      <c r="G25" s="2" t="n">
        <v>20048.0</v>
      </c>
      <c r="H25" s="2" t="n">
        <v>14438.0</v>
      </c>
      <c r="I25" s="2" t="n">
        <v>13657.0</v>
      </c>
      <c r="J25" s="2" t="n">
        <v>22962.0</v>
      </c>
      <c r="K25" s="2" t="n">
        <f si="0" t="shared"/>
        <v>89776.0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9.0</v>
      </c>
      <c r="E26" s="2" t="n">
        <v>22.0</v>
      </c>
      <c r="F26" s="2" t="n">
        <v>337.0</v>
      </c>
      <c r="G26" s="2" t="n">
        <v>345.0</v>
      </c>
      <c r="H26" s="2" t="n">
        <v>206.0</v>
      </c>
      <c r="I26" s="2" t="n">
        <v>197.0</v>
      </c>
      <c r="J26" s="2" t="n">
        <v>207.0</v>
      </c>
      <c r="K26" s="2" t="n">
        <f si="0" t="shared"/>
        <v>1323.0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43.0</v>
      </c>
      <c r="E27" s="2" t="n">
        <v>100.0</v>
      </c>
      <c r="F27" s="2" t="n">
        <v>1694.0</v>
      </c>
      <c r="G27" s="2" t="n">
        <v>1281.0</v>
      </c>
      <c r="H27" s="2" t="n">
        <v>854.0</v>
      </c>
      <c r="I27" s="2" t="n">
        <v>910.0</v>
      </c>
      <c r="J27" s="2" t="n">
        <v>1634.0</v>
      </c>
      <c r="K27" s="2" t="n">
        <f si="0" t="shared"/>
        <v>6516.0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116.0</v>
      </c>
      <c r="E28" s="2" t="n">
        <v>141.0</v>
      </c>
      <c r="F28" s="2" t="n">
        <v>1759.0</v>
      </c>
      <c r="G28" s="2" t="n">
        <v>2348.0</v>
      </c>
      <c r="H28" s="2" t="n">
        <v>1426.0</v>
      </c>
      <c r="I28" s="2" t="n">
        <v>1421.0</v>
      </c>
      <c r="J28" s="2" t="n">
        <v>1555.0</v>
      </c>
      <c r="K28" s="2" t="n">
        <f si="0" t="shared"/>
        <v>8766.0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24.0</v>
      </c>
      <c r="E29" s="2" t="n">
        <v>20.0</v>
      </c>
      <c r="F29" s="2" t="n">
        <v>422.0</v>
      </c>
      <c r="G29" s="2" t="n">
        <v>587.0</v>
      </c>
      <c r="H29" s="2" t="n">
        <v>466.0</v>
      </c>
      <c r="I29" s="2" t="n">
        <v>544.0</v>
      </c>
      <c r="J29" s="2" t="n">
        <v>1147.0</v>
      </c>
      <c r="K29" s="2" t="n">
        <f si="0" t="shared"/>
        <v>3210.0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45.0</v>
      </c>
      <c r="E30" s="2" t="n">
        <v>28.0</v>
      </c>
      <c r="F30" s="2" t="n">
        <v>679.0</v>
      </c>
      <c r="G30" s="2" t="n">
        <v>785.0</v>
      </c>
      <c r="H30" s="2" t="n">
        <v>471.0</v>
      </c>
      <c r="I30" s="2" t="n">
        <v>508.0</v>
      </c>
      <c r="J30" s="2" t="n">
        <v>476.0</v>
      </c>
      <c r="K30" s="2" t="n">
        <f si="0" t="shared"/>
        <v>2992.0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37.0</v>
      </c>
      <c r="E31" s="2" t="n">
        <v>13.0</v>
      </c>
      <c r="F31" s="2" t="n">
        <v>285.0</v>
      </c>
      <c r="G31" s="2" t="n">
        <v>470.0</v>
      </c>
      <c r="H31" s="2" t="n">
        <v>318.0</v>
      </c>
      <c r="I31" s="2" t="n">
        <v>300.0</v>
      </c>
      <c r="J31" s="2" t="n">
        <v>381.0</v>
      </c>
      <c r="K31" s="2" t="n">
        <f si="0" t="shared"/>
        <v>1804.0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27.0</v>
      </c>
      <c r="E32" s="2" t="n">
        <v>12.0</v>
      </c>
      <c r="F32" s="2" t="n">
        <v>443.0</v>
      </c>
      <c r="G32" s="2" t="n">
        <v>471.0</v>
      </c>
      <c r="H32" s="2" t="n">
        <v>364.0</v>
      </c>
      <c r="I32" s="2" t="n">
        <v>321.0</v>
      </c>
      <c r="J32" s="2" t="n">
        <v>498.0</v>
      </c>
      <c r="K32" s="2" t="n">
        <f si="0" t="shared"/>
        <v>2136.0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85.0</v>
      </c>
      <c r="E33" s="2" t="n">
        <v>58.0</v>
      </c>
      <c r="F33" s="2" t="n">
        <v>1231.0</v>
      </c>
      <c r="G33" s="2" t="n">
        <v>1958.0</v>
      </c>
      <c r="H33" s="2" t="n">
        <v>1207.0</v>
      </c>
      <c r="I33" s="2" t="n">
        <v>1126.0</v>
      </c>
      <c r="J33" s="2" t="n">
        <v>2073.0</v>
      </c>
      <c r="K33" s="2" t="n">
        <f si="0" t="shared"/>
        <v>7738.0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12.0</v>
      </c>
      <c r="E34" s="2" t="n">
        <v>7.0</v>
      </c>
      <c r="F34" s="2" t="n">
        <v>234.0</v>
      </c>
      <c r="G34" s="2" t="n">
        <v>334.0</v>
      </c>
      <c r="H34" s="2" t="n">
        <v>158.0</v>
      </c>
      <c r="I34" s="2" t="n">
        <v>161.0</v>
      </c>
      <c r="J34" s="2" t="n">
        <v>240.0</v>
      </c>
      <c r="K34" s="2" t="n">
        <f si="0" t="shared"/>
        <v>1146.0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2.0</v>
      </c>
      <c r="F35" s="2" t="n">
        <v>41.0</v>
      </c>
      <c r="G35" s="2" t="n">
        <v>72.0</v>
      </c>
      <c r="H35" s="2" t="n">
        <v>55.0</v>
      </c>
      <c r="I35" s="2" t="n">
        <v>32.0</v>
      </c>
      <c r="J35" s="2" t="n">
        <v>26.0</v>
      </c>
      <c r="K35" s="2" t="n">
        <f si="0" t="shared"/>
        <v>230.0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17.0</v>
      </c>
      <c r="E36" s="2" t="n">
        <v>12.0</v>
      </c>
      <c r="F36" s="2" t="n">
        <v>207.0</v>
      </c>
      <c r="G36" s="2" t="n">
        <v>200.0</v>
      </c>
      <c r="H36" s="2" t="n">
        <v>126.0</v>
      </c>
      <c r="I36" s="2" t="n">
        <v>153.0</v>
      </c>
      <c r="J36" s="2" t="n">
        <v>179.0</v>
      </c>
      <c r="K36" s="2" t="n">
        <f si="0" t="shared"/>
        <v>894.0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9.0</v>
      </c>
      <c r="E37" s="2" t="n">
        <v>31.0</v>
      </c>
      <c r="F37" s="2" t="n">
        <v>126.0</v>
      </c>
      <c r="G37" s="2" t="n">
        <v>243.0</v>
      </c>
      <c r="H37" s="2" t="n">
        <v>191.0</v>
      </c>
      <c r="I37" s="2" t="n">
        <v>141.0</v>
      </c>
      <c r="J37" s="2" t="n">
        <v>114.0</v>
      </c>
      <c r="K37" s="2" t="n">
        <f si="0" t="shared"/>
        <v>855.0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113.0</v>
      </c>
      <c r="E38" s="2" t="n">
        <f ref="E38:J38" si="4" t="shared">E39-E26-E27-E28-E29-E30-E31-E32-E33-E34-E35-E36-E37</f>
        <v>140.0</v>
      </c>
      <c r="F38" s="2" t="n">
        <f si="4" t="shared"/>
        <v>1628.0</v>
      </c>
      <c r="G38" s="2" t="n">
        <f si="4" t="shared"/>
        <v>1957.0</v>
      </c>
      <c r="H38" s="2" t="n">
        <f si="4" t="shared"/>
        <v>1444.0</v>
      </c>
      <c r="I38" s="2" t="n">
        <f si="4" t="shared"/>
        <v>1216.0</v>
      </c>
      <c r="J38" s="2" t="n">
        <f si="4" t="shared"/>
        <v>1083.0</v>
      </c>
      <c r="K38" s="2" t="n">
        <f si="0" t="shared"/>
        <v>7581.0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539.0</v>
      </c>
      <c r="E39" s="2" t="n">
        <v>586.0</v>
      </c>
      <c r="F39" s="2" t="n">
        <v>9086.0</v>
      </c>
      <c r="G39" s="2" t="n">
        <v>11051.0</v>
      </c>
      <c r="H39" s="2" t="n">
        <v>7286.0</v>
      </c>
      <c r="I39" s="2" t="n">
        <v>7030.0</v>
      </c>
      <c r="J39" s="2" t="n">
        <v>9613.0</v>
      </c>
      <c r="K39" s="2" t="n">
        <f si="0" t="shared"/>
        <v>45191.0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493.0</v>
      </c>
      <c r="E40" s="2" t="n">
        <v>547.0</v>
      </c>
      <c r="F40" s="2" t="n">
        <v>2163.0</v>
      </c>
      <c r="G40" s="2" t="n">
        <v>2335.0</v>
      </c>
      <c r="H40" s="2" t="n">
        <v>1840.0</v>
      </c>
      <c r="I40" s="2" t="n">
        <v>1617.0</v>
      </c>
      <c r="J40" s="2" t="n">
        <v>2985.0</v>
      </c>
      <c r="K40" s="2" t="n">
        <f si="0" t="shared"/>
        <v>11980.0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65.0</v>
      </c>
      <c r="E41" s="2" t="n">
        <v>139.0</v>
      </c>
      <c r="F41" s="2" t="n">
        <v>295.0</v>
      </c>
      <c r="G41" s="2" t="n">
        <v>265.0</v>
      </c>
      <c r="H41" s="2" t="n">
        <v>249.0</v>
      </c>
      <c r="I41" s="2" t="n">
        <v>248.0</v>
      </c>
      <c r="J41" s="2" t="n">
        <v>338.0</v>
      </c>
      <c r="K41" s="2" t="n">
        <f si="0" t="shared"/>
        <v>1599.0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4.0</v>
      </c>
      <c r="E42" s="2" t="n">
        <f ref="E42:J42" si="5" t="shared">E43-E40-E41</f>
        <v>11.0</v>
      </c>
      <c r="F42" s="2" t="n">
        <f si="5" t="shared"/>
        <v>30.0</v>
      </c>
      <c r="G42" s="2" t="n">
        <f si="5" t="shared"/>
        <v>53.0</v>
      </c>
      <c r="H42" s="2" t="n">
        <f si="5" t="shared"/>
        <v>52.0</v>
      </c>
      <c r="I42" s="2" t="n">
        <f si="5" t="shared"/>
        <v>53.0</v>
      </c>
      <c r="J42" s="2" t="n">
        <f si="5" t="shared"/>
        <v>68.0</v>
      </c>
      <c r="K42" s="2" t="n">
        <f si="0" t="shared"/>
        <v>271.0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562.0</v>
      </c>
      <c r="E43" s="2" t="n">
        <v>697.0</v>
      </c>
      <c r="F43" s="2" t="n">
        <v>2488.0</v>
      </c>
      <c r="G43" s="2" t="n">
        <v>2653.0</v>
      </c>
      <c r="H43" s="2" t="n">
        <v>2141.0</v>
      </c>
      <c r="I43" s="2" t="n">
        <v>1918.0</v>
      </c>
      <c r="J43" s="2" t="n">
        <v>3391.0</v>
      </c>
      <c r="K43" s="2" t="n">
        <f si="0" t="shared"/>
        <v>13850.0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6.0</v>
      </c>
      <c r="E44" s="2" t="n">
        <v>5.0</v>
      </c>
      <c r="F44" s="2" t="n">
        <v>31.0</v>
      </c>
      <c r="G44" s="2" t="n">
        <v>92.0</v>
      </c>
      <c r="H44" s="2" t="n">
        <v>59.0</v>
      </c>
      <c r="I44" s="2" t="n">
        <v>36.0</v>
      </c>
      <c r="J44" s="2" t="n">
        <v>34.0</v>
      </c>
      <c r="K44" s="2" t="n">
        <f si="0" t="shared"/>
        <v>263.0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18.0</v>
      </c>
      <c r="E45" s="2" t="n">
        <f ref="E45:J45" si="6" t="shared">E46-E44</f>
        <v>34.0</v>
      </c>
      <c r="F45" s="2" t="n">
        <f si="6" t="shared"/>
        <v>110.0</v>
      </c>
      <c r="G45" s="2" t="n">
        <f si="6" t="shared"/>
        <v>176.0</v>
      </c>
      <c r="H45" s="2" t="n">
        <f si="6" t="shared"/>
        <v>169.0</v>
      </c>
      <c r="I45" s="2" t="n">
        <f si="6" t="shared"/>
        <v>132.0</v>
      </c>
      <c r="J45" s="2" t="n">
        <f si="6" t="shared"/>
        <v>96.0</v>
      </c>
      <c r="K45" s="2" t="n">
        <f si="0" t="shared"/>
        <v>735.0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24.0</v>
      </c>
      <c r="E46" s="2" t="n">
        <v>39.0</v>
      </c>
      <c r="F46" s="2" t="n">
        <v>141.0</v>
      </c>
      <c r="G46" s="2" t="n">
        <v>268.0</v>
      </c>
      <c r="H46" s="2" t="n">
        <v>228.0</v>
      </c>
      <c r="I46" s="2" t="n">
        <v>168.0</v>
      </c>
      <c r="J46" s="2" t="n">
        <v>130.0</v>
      </c>
      <c r="K46" s="2" t="n">
        <f si="0" t="shared"/>
        <v>998.0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50.0</v>
      </c>
      <c r="E47" s="2" t="n">
        <v>0.0</v>
      </c>
      <c r="F47" s="2" t="n">
        <v>18.0</v>
      </c>
      <c r="G47" s="2" t="n">
        <v>27.0</v>
      </c>
      <c r="H47" s="2" t="n">
        <v>15.0</v>
      </c>
      <c r="I47" s="2" t="n">
        <v>11.0</v>
      </c>
      <c r="J47" s="2" t="n">
        <v>15.0</v>
      </c>
      <c r="K47" s="2" t="n">
        <f si="0" t="shared"/>
        <v>136.0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23235.0</v>
      </c>
      <c r="E48" s="2" t="n">
        <f ref="E48:J48" si="7" t="shared">E47+E46+E43+E39+E25+E18</f>
        <v>41832.0</v>
      </c>
      <c r="F48" s="2" t="n">
        <f si="7" t="shared"/>
        <v>154601.0</v>
      </c>
      <c r="G48" s="2" t="n">
        <f si="7" t="shared"/>
        <v>193626.0</v>
      </c>
      <c r="H48" s="2" t="n">
        <f si="7" t="shared"/>
        <v>135260.0</v>
      </c>
      <c r="I48" s="2" t="n">
        <f si="7" t="shared"/>
        <v>121786.0</v>
      </c>
      <c r="J48" s="2" t="n">
        <f si="7" t="shared"/>
        <v>141896.0</v>
      </c>
      <c r="K48" s="2" t="n">
        <f si="0" t="shared"/>
        <v>812236.0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