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<sst xmlns="http://schemas.openxmlformats.org/spreadsheetml/2006/main" count="109" uniqueCount="64">
  <si>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</si>
  <si>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</si>
  <si>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</si>
  <si>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</si>
  <si>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</si>
  <si>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</si>
  <si>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</si>
  <si>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</si>
  <si>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</si>
  <si>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</si>
  <si>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</si>
  <si>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</si>
  <si>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</si>
  <si>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</si>
  <si>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</si>
  <si>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</si>
  <si>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</si>
  <si>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</si>
  <si>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</si>
  <si>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</si>
  <si>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</si>
  <si>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</si>
  <si>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</si>
  <si>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</si>
  <si>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</si>
  <si>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</si>
  <si>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</si>
  <si>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</si>
  <si>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</si>
  <si>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</si>
  <si>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</si>
  <si>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</si>
  <si>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</si>
  <si>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</si>
  <si>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</si>
  <si>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</si>
  <si>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</si>
  <si>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</si>
  <si>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</si>
  <si>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</si>
  <si>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</si>
  <si>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</si>
  <si>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</si>
  <si>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</si>
  <si>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</si>
  <si>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</si>
  <si>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</si>
  <si>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</si>
  <si>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</si>
  <si>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</si>
  <si>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</si>
  <si>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</si>
  <si>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</si>
  <si>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</si>
  <si>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</si>
  <si>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</si>
  <si>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</si>
  <si>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</si>
  <si>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</si>
  <si>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</si>
  <si>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</si>
  <si>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</si>
  <si>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114年1至11月來臺旅客人次－按年齡分
Table 1-5   Visitor Arrivals by Age,
January-November,2025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</si>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</sst>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44552.0</v>
      </c>
      <c r="E3" s="2" t="n">
        <v>74188.0</v>
      </c>
      <c r="F3" s="2" t="n">
        <v>227962.0</v>
      </c>
      <c r="G3" s="2" t="n">
        <v>299661.0</v>
      </c>
      <c r="H3" s="2" t="n">
        <v>200087.0</v>
      </c>
      <c r="I3" s="2" t="n">
        <v>147301.0</v>
      </c>
      <c r="J3" s="2" t="n">
        <v>166175.0</v>
      </c>
      <c r="K3" s="2" t="n">
        <f>SUM(D3:J3)</f>
        <v>1159926.0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20608.0</v>
      </c>
      <c r="E4" s="2" t="n">
        <v>27045.0</v>
      </c>
      <c r="F4" s="2" t="n">
        <v>128122.0</v>
      </c>
      <c r="G4" s="2" t="n">
        <v>166833.0</v>
      </c>
      <c r="H4" s="2" t="n">
        <v>123882.0</v>
      </c>
      <c r="I4" s="2" t="n">
        <v>65734.0</v>
      </c>
      <c r="J4" s="2" t="n">
        <v>49827.0</v>
      </c>
      <c r="K4" s="2" t="n">
        <f ref="K4:K48" si="0" t="shared">SUM(D4:J4)</f>
        <v>582051.0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29076.0</v>
      </c>
      <c r="E5" s="2" t="n">
        <v>91490.0</v>
      </c>
      <c r="F5" s="2" t="n">
        <v>248170.0</v>
      </c>
      <c r="G5" s="2" t="n">
        <v>182173.0</v>
      </c>
      <c r="H5" s="2" t="n">
        <v>212793.0</v>
      </c>
      <c r="I5" s="2" t="n">
        <v>268049.0</v>
      </c>
      <c r="J5" s="2" t="n">
        <v>277723.0</v>
      </c>
      <c r="K5" s="2" t="n">
        <f si="0" t="shared"/>
        <v>1309474.0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22026.0</v>
      </c>
      <c r="E6" s="2" t="n">
        <v>57209.0</v>
      </c>
      <c r="F6" s="2" t="n">
        <v>173930.0</v>
      </c>
      <c r="G6" s="2" t="n">
        <v>193621.0</v>
      </c>
      <c r="H6" s="2" t="n">
        <v>159508.0</v>
      </c>
      <c r="I6" s="2" t="n">
        <v>158517.0</v>
      </c>
      <c r="J6" s="2" t="n">
        <v>141198.0</v>
      </c>
      <c r="K6" s="2" t="n">
        <f si="0" t="shared"/>
        <v>906009.0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985.0</v>
      </c>
      <c r="E7" s="2" t="n">
        <v>1036.0</v>
      </c>
      <c r="F7" s="2" t="n">
        <v>8642.0</v>
      </c>
      <c r="G7" s="2" t="n">
        <v>13732.0</v>
      </c>
      <c r="H7" s="2" t="n">
        <v>9881.0</v>
      </c>
      <c r="I7" s="2" t="n">
        <v>5205.0</v>
      </c>
      <c r="J7" s="2" t="n">
        <v>2700.0</v>
      </c>
      <c r="K7" s="2" t="n">
        <f si="0" t="shared"/>
        <v>42181.0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686.0</v>
      </c>
      <c r="E8" s="2" t="n">
        <v>901.0</v>
      </c>
      <c r="F8" s="2" t="n">
        <v>5127.0</v>
      </c>
      <c r="G8" s="2" t="n">
        <v>6845.0</v>
      </c>
      <c r="H8" s="2" t="n">
        <v>5490.0</v>
      </c>
      <c r="I8" s="2" t="n">
        <v>3507.0</v>
      </c>
      <c r="J8" s="2" t="n">
        <v>3497.0</v>
      </c>
      <c r="K8" s="2" t="n">
        <f si="0" t="shared"/>
        <v>26053.0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11226.0</v>
      </c>
      <c r="E9" s="2" t="n">
        <v>17694.0</v>
      </c>
      <c r="F9" s="2" t="n">
        <v>87270.0</v>
      </c>
      <c r="G9" s="2" t="n">
        <v>80787.0</v>
      </c>
      <c r="H9" s="2" t="n">
        <v>54139.0</v>
      </c>
      <c r="I9" s="2" t="n">
        <v>47899.0</v>
      </c>
      <c r="J9" s="2" t="n">
        <v>41841.0</v>
      </c>
      <c r="K9" s="2" t="n">
        <f si="0" t="shared"/>
        <v>340856.0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21970.0</v>
      </c>
      <c r="E10" s="2" t="n">
        <v>18540.0</v>
      </c>
      <c r="F10" s="2" t="n">
        <v>53454.0</v>
      </c>
      <c r="G10" s="2" t="n">
        <v>89614.0</v>
      </c>
      <c r="H10" s="2" t="n">
        <v>72148.0</v>
      </c>
      <c r="I10" s="2" t="n">
        <v>59721.0</v>
      </c>
      <c r="J10" s="2" t="n">
        <v>57980.0</v>
      </c>
      <c r="K10" s="2" t="n">
        <f si="0" t="shared"/>
        <v>373427.0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3314.0</v>
      </c>
      <c r="E11" s="2" t="n">
        <v>13669.0</v>
      </c>
      <c r="F11" s="2" t="n">
        <v>74373.0</v>
      </c>
      <c r="G11" s="2" t="n">
        <v>55084.0</v>
      </c>
      <c r="H11" s="2" t="n">
        <v>35815.0</v>
      </c>
      <c r="I11" s="2" t="n">
        <v>16814.0</v>
      </c>
      <c r="J11" s="2" t="n">
        <v>13442.0</v>
      </c>
      <c r="K11" s="2" t="n">
        <f si="0" t="shared"/>
        <v>212511.0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17519.0</v>
      </c>
      <c r="E12" s="2" t="n">
        <v>24969.0</v>
      </c>
      <c r="F12" s="2" t="n">
        <v>151431.0</v>
      </c>
      <c r="G12" s="2" t="n">
        <v>186242.0</v>
      </c>
      <c r="H12" s="2" t="n">
        <v>80575.0</v>
      </c>
      <c r="I12" s="2" t="n">
        <v>50900.0</v>
      </c>
      <c r="J12" s="2" t="n">
        <v>45594.0</v>
      </c>
      <c r="K12" s="2" t="n">
        <f si="0" t="shared"/>
        <v>557230.0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5154.0</v>
      </c>
      <c r="E13" s="2" t="n">
        <v>11047.0</v>
      </c>
      <c r="F13" s="2" t="n">
        <v>102266.0</v>
      </c>
      <c r="G13" s="2" t="n">
        <v>121546.0</v>
      </c>
      <c r="H13" s="2" t="n">
        <v>64434.0</v>
      </c>
      <c r="I13" s="2" t="n">
        <v>34168.0</v>
      </c>
      <c r="J13" s="2" t="n">
        <v>24343.0</v>
      </c>
      <c r="K13" s="2" t="n">
        <f si="0" t="shared"/>
        <v>362958.0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5369.0</v>
      </c>
      <c r="E14" s="2" t="n">
        <v>28262.0</v>
      </c>
      <c r="F14" s="2" t="n">
        <v>128729.0</v>
      </c>
      <c r="G14" s="2" t="n">
        <v>125485.0</v>
      </c>
      <c r="H14" s="2" t="n">
        <v>60217.0</v>
      </c>
      <c r="I14" s="2" t="n">
        <v>25197.0</v>
      </c>
      <c r="J14" s="2" t="n">
        <v>20257.0</v>
      </c>
      <c r="K14" s="2" t="n">
        <f si="0" t="shared"/>
        <v>393516.0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989.0</v>
      </c>
      <c r="E15" s="2" t="n">
        <f ref="E15:J15" si="1" t="shared">E16-E9-E10-E11-E12-E13-E14</f>
        <v>2718.0</v>
      </c>
      <c r="F15" s="2" t="n">
        <f si="1" t="shared"/>
        <v>6878.0</v>
      </c>
      <c r="G15" s="2" t="n">
        <f si="1" t="shared"/>
        <v>6314.0</v>
      </c>
      <c r="H15" s="2" t="n">
        <f si="1" t="shared"/>
        <v>4821.0</v>
      </c>
      <c r="I15" s="2" t="n">
        <f si="1" t="shared"/>
        <v>3107.0</v>
      </c>
      <c r="J15" s="2" t="n">
        <f si="1" t="shared"/>
        <v>3759.0</v>
      </c>
      <c r="K15" s="2" t="n">
        <f si="0" t="shared"/>
        <v>28586.0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65541.0</v>
      </c>
      <c r="E16" s="2" t="n">
        <v>116899.0</v>
      </c>
      <c r="F16" s="2" t="n">
        <v>604401.0</v>
      </c>
      <c r="G16" s="2" t="n">
        <v>665072.0</v>
      </c>
      <c r="H16" s="2" t="n">
        <v>372149.0</v>
      </c>
      <c r="I16" s="2" t="n">
        <v>237806.0</v>
      </c>
      <c r="J16" s="2" t="n">
        <v>207216.0</v>
      </c>
      <c r="K16" s="2" t="n">
        <f si="0" t="shared"/>
        <v>2269084.0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2113.0</v>
      </c>
      <c r="E17" s="2" t="n">
        <f ref="E17:J17" si="2" t="shared">E18-E16-E3-E4-E5-E6-E7-E8</f>
        <v>3192.0</v>
      </c>
      <c r="F17" s="2" t="n">
        <f si="2" t="shared"/>
        <v>10656.0</v>
      </c>
      <c r="G17" s="2" t="n">
        <f si="2" t="shared"/>
        <v>15950.0</v>
      </c>
      <c r="H17" s="2" t="n">
        <f si="2" t="shared"/>
        <v>12928.0</v>
      </c>
      <c r="I17" s="2" t="n">
        <f si="2" t="shared"/>
        <v>8915.0</v>
      </c>
      <c r="J17" s="2" t="n">
        <f si="2" t="shared"/>
        <v>7682.0</v>
      </c>
      <c r="K17" s="2" t="n">
        <f si="0" t="shared"/>
        <v>61436.0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185587.0</v>
      </c>
      <c r="E18" s="2" t="n">
        <v>371960.0</v>
      </c>
      <c r="F18" s="2" t="n">
        <v>1407010.0</v>
      </c>
      <c r="G18" s="2" t="n">
        <v>1543887.0</v>
      </c>
      <c r="H18" s="2" t="n">
        <v>1096718.0</v>
      </c>
      <c r="I18" s="2" t="n">
        <v>895034.0</v>
      </c>
      <c r="J18" s="2" t="n">
        <v>856018.0</v>
      </c>
      <c r="K18" s="2" t="n">
        <f si="0" t="shared"/>
        <v>6356214.0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5464.0</v>
      </c>
      <c r="E19" s="2" t="n">
        <v>6799.0</v>
      </c>
      <c r="F19" s="2" t="n">
        <v>13135.0</v>
      </c>
      <c r="G19" s="2" t="n">
        <v>20486.0</v>
      </c>
      <c r="H19" s="2" t="n">
        <v>17184.0</v>
      </c>
      <c r="I19" s="2" t="n">
        <v>16245.0</v>
      </c>
      <c r="J19" s="2" t="n">
        <v>27265.0</v>
      </c>
      <c r="K19" s="2" t="n">
        <f si="0" t="shared"/>
        <v>106578.0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35003.0</v>
      </c>
      <c r="E20" s="2" t="n">
        <v>50744.0</v>
      </c>
      <c r="F20" s="2" t="n">
        <v>82961.0</v>
      </c>
      <c r="G20" s="2" t="n">
        <v>114400.0</v>
      </c>
      <c r="H20" s="2" t="n">
        <v>105608.0</v>
      </c>
      <c r="I20" s="2" t="n">
        <v>103917.0</v>
      </c>
      <c r="J20" s="2" t="n">
        <v>141945.0</v>
      </c>
      <c r="K20" s="2" t="n">
        <f si="0" t="shared"/>
        <v>634578.0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117.0</v>
      </c>
      <c r="E21" s="2" t="n">
        <v>225.0</v>
      </c>
      <c r="F21" s="2" t="n">
        <v>847.0</v>
      </c>
      <c r="G21" s="2" t="n">
        <v>1186.0</v>
      </c>
      <c r="H21" s="2" t="n">
        <v>872.0</v>
      </c>
      <c r="I21" s="2" t="n">
        <v>725.0</v>
      </c>
      <c r="J21" s="2" t="n">
        <v>918.0</v>
      </c>
      <c r="K21" s="2" t="n">
        <f si="0" t="shared"/>
        <v>4890.0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96.0</v>
      </c>
      <c r="E22" s="2" t="n">
        <v>216.0</v>
      </c>
      <c r="F22" s="2" t="n">
        <v>606.0</v>
      </c>
      <c r="G22" s="2" t="n">
        <v>1131.0</v>
      </c>
      <c r="H22" s="2" t="n">
        <v>1060.0</v>
      </c>
      <c r="I22" s="2" t="n">
        <v>682.0</v>
      </c>
      <c r="J22" s="2" t="n">
        <v>988.0</v>
      </c>
      <c r="K22" s="2" t="n">
        <f si="0" t="shared"/>
        <v>4779.0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31.0</v>
      </c>
      <c r="E23" s="2" t="n">
        <v>52.0</v>
      </c>
      <c r="F23" s="2" t="n">
        <v>168.0</v>
      </c>
      <c r="G23" s="2" t="n">
        <v>323.0</v>
      </c>
      <c r="H23" s="2" t="n">
        <v>234.0</v>
      </c>
      <c r="I23" s="2" t="n">
        <v>195.0</v>
      </c>
      <c r="J23" s="2" t="n">
        <v>236.0</v>
      </c>
      <c r="K23" s="2" t="n">
        <f si="0" t="shared"/>
        <v>1239.0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239.0</v>
      </c>
      <c r="E24" s="2" t="n">
        <f ref="E24:J24" si="3" t="shared">E25-E19-E20-E21-E22-E23</f>
        <v>497.0</v>
      </c>
      <c r="F24" s="2" t="n">
        <f si="3" t="shared"/>
        <v>3283.0</v>
      </c>
      <c r="G24" s="2" t="n">
        <f si="3" t="shared"/>
        <v>3752.0</v>
      </c>
      <c r="H24" s="2" t="n">
        <f si="3" t="shared"/>
        <v>2122.0</v>
      </c>
      <c r="I24" s="2" t="n">
        <f si="3" t="shared"/>
        <v>1405.0</v>
      </c>
      <c r="J24" s="2" t="n">
        <f si="3" t="shared"/>
        <v>1438.0</v>
      </c>
      <c r="K24" s="2" t="n">
        <f si="0" t="shared"/>
        <v>12736.0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40950.0</v>
      </c>
      <c r="E25" s="2" t="n">
        <v>58533.0</v>
      </c>
      <c r="F25" s="2" t="n">
        <v>101000.0</v>
      </c>
      <c r="G25" s="2" t="n">
        <v>141278.0</v>
      </c>
      <c r="H25" s="2" t="n">
        <v>127080.0</v>
      </c>
      <c r="I25" s="2" t="n">
        <v>123169.0</v>
      </c>
      <c r="J25" s="2" t="n">
        <v>172790.0</v>
      </c>
      <c r="K25" s="2" t="n">
        <f si="0" t="shared"/>
        <v>764800.0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249.0</v>
      </c>
      <c r="E26" s="2" t="n">
        <v>324.0</v>
      </c>
      <c r="F26" s="2" t="n">
        <v>2123.0</v>
      </c>
      <c r="G26" s="2" t="n">
        <v>2245.0</v>
      </c>
      <c r="H26" s="2" t="n">
        <v>1439.0</v>
      </c>
      <c r="I26" s="2" t="n">
        <v>1332.0</v>
      </c>
      <c r="J26" s="2" t="n">
        <v>1178.0</v>
      </c>
      <c r="K26" s="2" t="n">
        <f si="0" t="shared"/>
        <v>8890.0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1322.0</v>
      </c>
      <c r="E27" s="2" t="n">
        <v>2479.0</v>
      </c>
      <c r="F27" s="2" t="n">
        <v>13863.0</v>
      </c>
      <c r="G27" s="2" t="n">
        <v>10256.0</v>
      </c>
      <c r="H27" s="2" t="n">
        <v>7360.0</v>
      </c>
      <c r="I27" s="2" t="n">
        <v>6696.0</v>
      </c>
      <c r="J27" s="2" t="n">
        <v>6935.0</v>
      </c>
      <c r="K27" s="2" t="n">
        <f si="0" t="shared"/>
        <v>48911.0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2025.0</v>
      </c>
      <c r="E28" s="2" t="n">
        <v>2794.0</v>
      </c>
      <c r="F28" s="2" t="n">
        <v>14000.0</v>
      </c>
      <c r="G28" s="2" t="n">
        <v>17387.0</v>
      </c>
      <c r="H28" s="2" t="n">
        <v>12168.0</v>
      </c>
      <c r="I28" s="2" t="n">
        <v>12553.0</v>
      </c>
      <c r="J28" s="2" t="n">
        <v>16114.0</v>
      </c>
      <c r="K28" s="2" t="n">
        <f si="0" t="shared"/>
        <v>77041.0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383.0</v>
      </c>
      <c r="E29" s="2" t="n">
        <v>478.0</v>
      </c>
      <c r="F29" s="2" t="n">
        <v>3342.0</v>
      </c>
      <c r="G29" s="2" t="n">
        <v>4576.0</v>
      </c>
      <c r="H29" s="2" t="n">
        <v>3832.0</v>
      </c>
      <c r="I29" s="2" t="n">
        <v>3389.0</v>
      </c>
      <c r="J29" s="2" t="n">
        <v>3215.0</v>
      </c>
      <c r="K29" s="2" t="n">
        <f si="0" t="shared"/>
        <v>19215.0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694.0</v>
      </c>
      <c r="E30" s="2" t="n">
        <v>926.0</v>
      </c>
      <c r="F30" s="2" t="n">
        <v>5277.0</v>
      </c>
      <c r="G30" s="2" t="n">
        <v>6456.0</v>
      </c>
      <c r="H30" s="2" t="n">
        <v>4314.0</v>
      </c>
      <c r="I30" s="2" t="n">
        <v>4367.0</v>
      </c>
      <c r="J30" s="2" t="n">
        <v>3567.0</v>
      </c>
      <c r="K30" s="2" t="n">
        <f si="0" t="shared"/>
        <v>25601.0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427.0</v>
      </c>
      <c r="E31" s="2" t="n">
        <v>541.0</v>
      </c>
      <c r="F31" s="2" t="n">
        <v>2353.0</v>
      </c>
      <c r="G31" s="2" t="n">
        <v>3447.0</v>
      </c>
      <c r="H31" s="2" t="n">
        <v>2415.0</v>
      </c>
      <c r="I31" s="2" t="n">
        <v>2176.0</v>
      </c>
      <c r="J31" s="2" t="n">
        <v>2369.0</v>
      </c>
      <c r="K31" s="2" t="n">
        <f si="0" t="shared"/>
        <v>13728.0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357.0</v>
      </c>
      <c r="E32" s="2" t="n">
        <v>435.0</v>
      </c>
      <c r="F32" s="2" t="n">
        <v>3016.0</v>
      </c>
      <c r="G32" s="2" t="n">
        <v>3673.0</v>
      </c>
      <c r="H32" s="2" t="n">
        <v>3016.0</v>
      </c>
      <c r="I32" s="2" t="n">
        <v>2142.0</v>
      </c>
      <c r="J32" s="2" t="n">
        <v>1724.0</v>
      </c>
      <c r="K32" s="2" t="n">
        <f si="0" t="shared"/>
        <v>14363.0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1755.0</v>
      </c>
      <c r="E33" s="2" t="n">
        <v>2402.0</v>
      </c>
      <c r="F33" s="2" t="n">
        <v>11339.0</v>
      </c>
      <c r="G33" s="2" t="n">
        <v>16690.0</v>
      </c>
      <c r="H33" s="2" t="n">
        <v>12469.0</v>
      </c>
      <c r="I33" s="2" t="n">
        <v>10623.0</v>
      </c>
      <c r="J33" s="2" t="n">
        <v>16533.0</v>
      </c>
      <c r="K33" s="2" t="n">
        <f si="0" t="shared"/>
        <v>71811.0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238.0</v>
      </c>
      <c r="E34" s="2" t="n">
        <v>448.0</v>
      </c>
      <c r="F34" s="2" t="n">
        <v>2029.0</v>
      </c>
      <c r="G34" s="2" t="n">
        <v>2589.0</v>
      </c>
      <c r="H34" s="2" t="n">
        <v>1611.0</v>
      </c>
      <c r="I34" s="2" t="n">
        <v>1397.0</v>
      </c>
      <c r="J34" s="2" t="n">
        <v>1787.0</v>
      </c>
      <c r="K34" s="2" t="n">
        <f si="0" t="shared"/>
        <v>10099.0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13.0</v>
      </c>
      <c r="E35" s="2" t="n">
        <v>31.0</v>
      </c>
      <c r="F35" s="2" t="n">
        <v>304.0</v>
      </c>
      <c r="G35" s="2" t="n">
        <v>560.0</v>
      </c>
      <c r="H35" s="2" t="n">
        <v>411.0</v>
      </c>
      <c r="I35" s="2" t="n">
        <v>232.0</v>
      </c>
      <c r="J35" s="2" t="n">
        <v>190.0</v>
      </c>
      <c r="K35" s="2" t="n">
        <f si="0" t="shared"/>
        <v>1741.0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192.0</v>
      </c>
      <c r="E36" s="2" t="n">
        <v>283.0</v>
      </c>
      <c r="F36" s="2" t="n">
        <v>1373.0</v>
      </c>
      <c r="G36" s="2" t="n">
        <v>1502.0</v>
      </c>
      <c r="H36" s="2" t="n">
        <v>1192.0</v>
      </c>
      <c r="I36" s="2" t="n">
        <v>1182.0</v>
      </c>
      <c r="J36" s="2" t="n">
        <v>1054.0</v>
      </c>
      <c r="K36" s="2" t="n">
        <f si="0" t="shared"/>
        <v>6778.0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165.0</v>
      </c>
      <c r="E37" s="2" t="n">
        <v>432.0</v>
      </c>
      <c r="F37" s="2" t="n">
        <v>1390.0</v>
      </c>
      <c r="G37" s="2" t="n">
        <v>2297.0</v>
      </c>
      <c r="H37" s="2" t="n">
        <v>1684.0</v>
      </c>
      <c r="I37" s="2" t="n">
        <v>901.0</v>
      </c>
      <c r="J37" s="2" t="n">
        <v>581.0</v>
      </c>
      <c r="K37" s="2" t="n">
        <f si="0" t="shared"/>
        <v>7450.0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1251.0</v>
      </c>
      <c r="E38" s="2" t="n">
        <f ref="E38:J38" si="4" t="shared">E39-E26-E27-E28-E29-E30-E31-E32-E33-E34-E35-E36-E37</f>
        <v>2547.0</v>
      </c>
      <c r="F38" s="2" t="n">
        <f si="4" t="shared"/>
        <v>13210.0</v>
      </c>
      <c r="G38" s="2" t="n">
        <f si="4" t="shared"/>
        <v>15805.0</v>
      </c>
      <c r="H38" s="2" t="n">
        <f si="4" t="shared"/>
        <v>13210.0</v>
      </c>
      <c r="I38" s="2" t="n">
        <f si="4" t="shared"/>
        <v>9539.0</v>
      </c>
      <c r="J38" s="2" t="n">
        <f si="4" t="shared"/>
        <v>6659.0</v>
      </c>
      <c r="K38" s="2" t="n">
        <f si="0" t="shared"/>
        <v>62221.0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9071.0</v>
      </c>
      <c r="E39" s="2" t="n">
        <v>14120.0</v>
      </c>
      <c r="F39" s="2" t="n">
        <v>73619.0</v>
      </c>
      <c r="G39" s="2" t="n">
        <v>87483.0</v>
      </c>
      <c r="H39" s="2" t="n">
        <v>65121.0</v>
      </c>
      <c r="I39" s="2" t="n">
        <v>56529.0</v>
      </c>
      <c r="J39" s="2" t="n">
        <v>61906.0</v>
      </c>
      <c r="K39" s="2" t="n">
        <f si="0" t="shared"/>
        <v>367849.0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6833.0</v>
      </c>
      <c r="E40" s="2" t="n">
        <v>6928.0</v>
      </c>
      <c r="F40" s="2" t="n">
        <v>14644.0</v>
      </c>
      <c r="G40" s="2" t="n">
        <v>20718.0</v>
      </c>
      <c r="H40" s="2" t="n">
        <v>20086.0</v>
      </c>
      <c r="I40" s="2" t="n">
        <v>14474.0</v>
      </c>
      <c r="J40" s="2" t="n">
        <v>23997.0</v>
      </c>
      <c r="K40" s="2" t="n">
        <f si="0" t="shared"/>
        <v>107680.0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932.0</v>
      </c>
      <c r="E41" s="2" t="n">
        <v>1279.0</v>
      </c>
      <c r="F41" s="2" t="n">
        <v>1905.0</v>
      </c>
      <c r="G41" s="2" t="n">
        <v>2795.0</v>
      </c>
      <c r="H41" s="2" t="n">
        <v>2933.0</v>
      </c>
      <c r="I41" s="2" t="n">
        <v>2393.0</v>
      </c>
      <c r="J41" s="2" t="n">
        <v>3435.0</v>
      </c>
      <c r="K41" s="2" t="n">
        <f si="0" t="shared"/>
        <v>15672.0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68.0</v>
      </c>
      <c r="E42" s="2" t="n">
        <f ref="E42:J42" si="5" t="shared">E43-E40-E41</f>
        <v>154.0</v>
      </c>
      <c r="F42" s="2" t="n">
        <f si="5" t="shared"/>
        <v>433.0</v>
      </c>
      <c r="G42" s="2" t="n">
        <f si="5" t="shared"/>
        <v>484.0</v>
      </c>
      <c r="H42" s="2" t="n">
        <f si="5" t="shared"/>
        <v>439.0</v>
      </c>
      <c r="I42" s="2" t="n">
        <f si="5" t="shared"/>
        <v>477.0</v>
      </c>
      <c r="J42" s="2" t="n">
        <f si="5" t="shared"/>
        <v>577.0</v>
      </c>
      <c r="K42" s="2" t="n">
        <f si="0" t="shared"/>
        <v>2632.0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7833.0</v>
      </c>
      <c r="E43" s="2" t="n">
        <v>8361.0</v>
      </c>
      <c r="F43" s="2" t="n">
        <v>16982.0</v>
      </c>
      <c r="G43" s="2" t="n">
        <v>23997.0</v>
      </c>
      <c r="H43" s="2" t="n">
        <v>23458.0</v>
      </c>
      <c r="I43" s="2" t="n">
        <v>17344.0</v>
      </c>
      <c r="J43" s="2" t="n">
        <v>28009.0</v>
      </c>
      <c r="K43" s="2" t="n">
        <f si="0" t="shared"/>
        <v>125984.0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120.0</v>
      </c>
      <c r="E44" s="2" t="n">
        <v>112.0</v>
      </c>
      <c r="F44" s="2" t="n">
        <v>548.0</v>
      </c>
      <c r="G44" s="2" t="n">
        <v>1484.0</v>
      </c>
      <c r="H44" s="2" t="n">
        <v>1073.0</v>
      </c>
      <c r="I44" s="2" t="n">
        <v>794.0</v>
      </c>
      <c r="J44" s="2" t="n">
        <v>477.0</v>
      </c>
      <c r="K44" s="2" t="n">
        <f si="0" t="shared"/>
        <v>4608.0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168.0</v>
      </c>
      <c r="E45" s="2" t="n">
        <f ref="E45:J45" si="6" t="shared">E46-E44</f>
        <v>222.0</v>
      </c>
      <c r="F45" s="2" t="n">
        <f si="6" t="shared"/>
        <v>1553.0</v>
      </c>
      <c r="G45" s="2" t="n">
        <f si="6" t="shared"/>
        <v>2315.0</v>
      </c>
      <c r="H45" s="2" t="n">
        <f si="6" t="shared"/>
        <v>1462.0</v>
      </c>
      <c r="I45" s="2" t="n">
        <f si="6" t="shared"/>
        <v>931.0</v>
      </c>
      <c r="J45" s="2" t="n">
        <f si="6" t="shared"/>
        <v>483.0</v>
      </c>
      <c r="K45" s="2" t="n">
        <f si="0" t="shared"/>
        <v>7134.0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288.0</v>
      </c>
      <c r="E46" s="2" t="n">
        <v>334.0</v>
      </c>
      <c r="F46" s="2" t="n">
        <v>2101.0</v>
      </c>
      <c r="G46" s="2" t="n">
        <v>3799.0</v>
      </c>
      <c r="H46" s="2" t="n">
        <v>2535.0</v>
      </c>
      <c r="I46" s="2" t="n">
        <v>1725.0</v>
      </c>
      <c r="J46" s="2" t="n">
        <v>960.0</v>
      </c>
      <c r="K46" s="2" t="n">
        <f si="0" t="shared"/>
        <v>11742.0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671.0</v>
      </c>
      <c r="E47" s="2" t="n">
        <v>29.0</v>
      </c>
      <c r="F47" s="2" t="n">
        <v>145.0</v>
      </c>
      <c r="G47" s="2" t="n">
        <v>190.0</v>
      </c>
      <c r="H47" s="2" t="n">
        <v>140.0</v>
      </c>
      <c r="I47" s="2" t="n">
        <v>128.0</v>
      </c>
      <c r="J47" s="2" t="n">
        <v>111.0</v>
      </c>
      <c r="K47" s="2" t="n">
        <f si="0" t="shared"/>
        <v>1414.0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244400.0</v>
      </c>
      <c r="E48" s="2" t="n">
        <f ref="E48:J48" si="7" t="shared">E47+E46+E43+E39+E25+E18</f>
        <v>453337.0</v>
      </c>
      <c r="F48" s="2" t="n">
        <f si="7" t="shared"/>
        <v>1600857.0</v>
      </c>
      <c r="G48" s="2" t="n">
        <f si="7" t="shared"/>
        <v>1800634.0</v>
      </c>
      <c r="H48" s="2" t="n">
        <f si="7" t="shared"/>
        <v>1315052.0</v>
      </c>
      <c r="I48" s="2" t="n">
        <f si="7" t="shared"/>
        <v>1093929.0</v>
      </c>
      <c r="J48" s="2" t="n">
        <f si="7" t="shared"/>
        <v>1119794.0</v>
      </c>
      <c r="K48" s="2" t="n">
        <f si="0" t="shared"/>
        <v>7628003.0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