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11月來臺旅客人次及成長率－按國籍分
Table 1-3 Visitor Arrivals by Nationality,
 January-November, 2025</t>
  </si>
  <si>
    <t>114年1至11月
Jan.-November., 2025</t>
  </si>
  <si>
    <t>113年1至11月
Jan.-November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306476.0</v>
      </c>
      <c r="E3" s="4" t="n">
        <v>1166264.0</v>
      </c>
      <c r="F3" s="5" t="n">
        <f>IF(E3=0,"-",(D3-E3)/E3*100)</f>
        <v>12.02232084673796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914764.0</v>
      </c>
      <c r="E4" s="4" t="n">
        <v>885091.0</v>
      </c>
      <c r="F4" s="5" t="n">
        <f ref="F4:F46" si="0" t="shared">IF(E4=0,"-",(D4-E4)/E4*100)</f>
        <v>3.35253663182655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51092.0</v>
      </c>
      <c r="E5" s="4" t="n">
        <v>41562.0</v>
      </c>
      <c r="F5" s="5" t="n">
        <f si="0" t="shared"/>
        <v>22.9295991530725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0184.0</v>
      </c>
      <c r="E6" s="4" t="n">
        <v>14803.0</v>
      </c>
      <c r="F6" s="5" t="n">
        <f si="0" t="shared"/>
        <v>36.3507397149226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74631.0</v>
      </c>
      <c r="E7" s="4" t="n">
        <v>413674.0</v>
      </c>
      <c r="F7" s="5" t="n">
        <f si="0" t="shared"/>
        <v>-9.43810826883004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24586.0</v>
      </c>
      <c r="E8" s="4" t="n">
        <v>334458.0</v>
      </c>
      <c r="F8" s="5" t="n">
        <f si="0" t="shared"/>
        <v>-2.95164116271699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19536.0</v>
      </c>
      <c r="E9" s="4" t="n">
        <v>209033.0</v>
      </c>
      <c r="F9" s="5" t="n">
        <f si="0" t="shared"/>
        <v>5.024565499227394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72054.0</v>
      </c>
      <c r="E10" s="4" t="n">
        <v>423211.0</v>
      </c>
      <c r="F10" s="5" t="n">
        <f si="0" t="shared"/>
        <v>35.16992705766154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58660.0</v>
      </c>
      <c r="E11" s="4" t="n">
        <v>353648.0</v>
      </c>
      <c r="F11" s="5" t="n">
        <f si="0" t="shared"/>
        <v>1.4172284305297922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94666.0</v>
      </c>
      <c r="E12" s="4" t="n">
        <v>344512.0</v>
      </c>
      <c r="F12" s="5" t="n">
        <f si="0" t="shared"/>
        <v>14.55798346646851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0026.0</v>
      </c>
      <c r="E13" s="4" t="n">
        <f>E14-E7-E8-E9-E10-E11-E12</f>
        <v>23555.0</v>
      </c>
      <c r="F13" s="5" t="n">
        <f si="0" t="shared"/>
        <v>27.47187433665888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274159.0</v>
      </c>
      <c r="E14" s="4" t="n">
        <v>2102091.0</v>
      </c>
      <c r="F14" s="5" t="n">
        <f si="0" t="shared"/>
        <v>8.18556380289911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9962.0</v>
      </c>
      <c r="E15" s="4" t="n">
        <f>E16-E3-E4-E5-E6-E14</f>
        <v>8407.0</v>
      </c>
      <c r="F15" s="5" t="n">
        <f si="0" t="shared"/>
        <v>18.496491019388607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576637.0</v>
      </c>
      <c r="E16" s="4" t="n">
        <v>4218218.0</v>
      </c>
      <c r="F16" s="5" t="n">
        <f si="0" t="shared"/>
        <v>8.496929272029089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37211.0</v>
      </c>
      <c r="E17" s="4" t="n">
        <v>129611.0</v>
      </c>
      <c r="F17" s="5" t="n">
        <f si="0" t="shared"/>
        <v>5.863699840291333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46879.0</v>
      </c>
      <c r="E18" s="4" t="n">
        <v>581395.0</v>
      </c>
      <c r="F18" s="5" t="n">
        <f si="0" t="shared"/>
        <v>11.263254757952854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5155.0</v>
      </c>
      <c r="E19" s="4" t="n">
        <v>4207.0</v>
      </c>
      <c r="F19" s="5" t="n">
        <f si="0" t="shared"/>
        <v>22.5338721178987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5196.0</v>
      </c>
      <c r="E20" s="4" t="n">
        <v>4040.0</v>
      </c>
      <c r="F20" s="5" t="n">
        <f si="0" t="shared"/>
        <v>28.613861386138613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127.0</v>
      </c>
      <c r="E21" s="4" t="n">
        <v>969.0</v>
      </c>
      <c r="F21" s="5" t="n">
        <f si="0" t="shared"/>
        <v>16.3054695562435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3813.0</v>
      </c>
      <c r="E22" s="4" t="n">
        <f>E23-E17-E18-E19-E20-E21</f>
        <v>11842.0</v>
      </c>
      <c r="F22" s="5" t="n">
        <f>IF(E22=0,"-",(D22-E22)/E22*100)</f>
        <v>16.64414794798176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809381.0</v>
      </c>
      <c r="E23" s="4" t="n">
        <v>732064.0</v>
      </c>
      <c r="F23" s="5" t="n">
        <f si="0" t="shared"/>
        <v>10.56150828342877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8929.0</v>
      </c>
      <c r="E24" s="4" t="n">
        <v>7665.0</v>
      </c>
      <c r="F24" s="5" t="n">
        <f si="0" t="shared"/>
        <v>16.4905414220482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8082.0</v>
      </c>
      <c r="E25" s="4" t="n">
        <v>53081.0</v>
      </c>
      <c r="F25" s="5" t="n">
        <f si="0" t="shared"/>
        <v>9.42145023643111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79483.0</v>
      </c>
      <c r="E26" s="4" t="n">
        <v>70543.0</v>
      </c>
      <c r="F26" s="5" t="n">
        <f si="0" t="shared"/>
        <v>12.67312135860397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3999.0</v>
      </c>
      <c r="E27" s="4" t="n">
        <v>18560.0</v>
      </c>
      <c r="F27" s="5" t="n">
        <f si="0" t="shared"/>
        <v>29.304956896551726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6251.0</v>
      </c>
      <c r="E28" s="4" t="n">
        <v>23228.0</v>
      </c>
      <c r="F28" s="5" t="n">
        <f si="0" t="shared"/>
        <v>13.014465300499397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1599.0</v>
      </c>
      <c r="E29" s="4" t="n">
        <v>9874.0</v>
      </c>
      <c r="F29" s="5" t="n">
        <f si="0" t="shared"/>
        <v>17.47012355681588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6148.0</v>
      </c>
      <c r="E30" s="4" t="n">
        <v>13139.0</v>
      </c>
      <c r="F30" s="5" t="n">
        <f si="0" t="shared"/>
        <v>22.90128624705076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98466.0</v>
      </c>
      <c r="E31" s="4" t="n">
        <v>87363.0</v>
      </c>
      <c r="F31" s="5" t="n">
        <f si="0" t="shared"/>
        <v>12.709041585110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9829.0</v>
      </c>
      <c r="E32" s="4" t="n">
        <v>8846.0</v>
      </c>
      <c r="F32" s="5" t="n">
        <f si="0" t="shared"/>
        <v>11.112367171602983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288.0</v>
      </c>
      <c r="E33" s="4" t="n">
        <v>1925.0</v>
      </c>
      <c r="F33" s="5" t="n">
        <f si="0" t="shared"/>
        <v>18.857142857142858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570.0</v>
      </c>
      <c r="E34" s="4" t="n">
        <v>6943.0</v>
      </c>
      <c r="F34" s="5" t="n">
        <f si="0" t="shared"/>
        <v>9.0306783811032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87811.0</v>
      </c>
      <c r="E35" s="4" t="n">
        <f>E36-E24-E25-E26-E27-E28-E29-E30-E31-E32-E33-E34</f>
        <v>74778.0</v>
      </c>
      <c r="F35" s="5" t="n">
        <f si="0" t="shared"/>
        <v>17.42892294525127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430455.0</v>
      </c>
      <c r="E36" s="4" t="n">
        <v>375945.0</v>
      </c>
      <c r="F36" s="5" t="n">
        <f si="0" t="shared"/>
        <v>14.49946135737940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13223.0</v>
      </c>
      <c r="E37" s="4" t="n">
        <v>102796.0</v>
      </c>
      <c r="F37" s="5" t="n">
        <f si="0" t="shared"/>
        <v>10.143390793416087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9517.0</v>
      </c>
      <c r="E38" s="4" t="n">
        <v>17780.0</v>
      </c>
      <c r="F38" s="5" t="n">
        <f si="0" t="shared"/>
        <v>9.76940382452193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397.0</v>
      </c>
      <c r="E39" s="4" t="n">
        <f>E40-E37-E38</f>
        <v>1778.0</v>
      </c>
      <c r="F39" s="5" t="n">
        <f si="0" t="shared"/>
        <v>34.8143982002249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35137.0</v>
      </c>
      <c r="E40" s="4" t="n">
        <v>122354.0</v>
      </c>
      <c r="F40" s="5" t="n">
        <f si="0" t="shared"/>
        <v>10.44755381924579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801.0</v>
      </c>
      <c r="E41" s="4" t="n">
        <v>4519.0</v>
      </c>
      <c r="F41" s="5" t="n">
        <f si="0" t="shared"/>
        <v>6.24031865456959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7295.0</v>
      </c>
      <c r="E42" s="4" t="n">
        <f>E43-E41</f>
        <v>6197.0</v>
      </c>
      <c r="F42" s="5" t="n">
        <f si="0" t="shared"/>
        <v>17.718250766499917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2096.0</v>
      </c>
      <c r="E43" s="4" t="n">
        <v>10716.0</v>
      </c>
      <c r="F43" s="5" t="n">
        <f si="0" t="shared"/>
        <v>12.87793952967525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18.0</v>
      </c>
      <c r="E44" s="4" t="n">
        <v>725.0</v>
      </c>
      <c r="F44" s="5" t="n">
        <f si="0" t="shared"/>
        <v>-0.9655172413793104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663579.0</v>
      </c>
      <c r="E45" s="4" t="n">
        <v>1494045.0</v>
      </c>
      <c r="F45" s="5" t="n">
        <f si="0" t="shared"/>
        <v>11.34731550923834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7628003.0</v>
      </c>
      <c r="E46" s="8" t="n">
        <f>E44+E43+E40+E36+E23+E16+E45</f>
        <v>6954067.0</v>
      </c>
      <c r="F46" s="5" t="n">
        <f si="0" t="shared"/>
        <v>9.691249739181403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