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4年1至11月來臺旅客人次及成長率－按國籍分
Table 1-3 Visitor Arrivals by Nationality,
 January-November, 2025</t>
  </si>
  <si>
    <t>114年1至11月
Jan.-November., 2025</t>
  </si>
  <si>
    <t>113年1至11月
Jan.-November.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1306476.0</v>
      </c>
      <c r="E3" s="4" t="n">
        <v>1166264.0</v>
      </c>
      <c r="F3" s="5" t="n">
        <f>IF(E3=0,"-",(D3-E3)/E3*100)</f>
        <v>12.02232084673796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914764.0</v>
      </c>
      <c r="E4" s="4" t="n">
        <v>885091.0</v>
      </c>
      <c r="F4" s="5" t="n">
        <f ref="F4:F46" si="0" t="shared">IF(E4=0,"-",(D4-E4)/E4*100)</f>
        <v>3.352536631826558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51092.0</v>
      </c>
      <c r="E5" s="4" t="n">
        <v>41562.0</v>
      </c>
      <c r="F5" s="5" t="n">
        <f si="0" t="shared"/>
        <v>22.92959915307252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20184.0</v>
      </c>
      <c r="E6" s="4" t="n">
        <v>14803.0</v>
      </c>
      <c r="F6" s="5" t="n">
        <f si="0" t="shared"/>
        <v>36.35073971492265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374631.0</v>
      </c>
      <c r="E7" s="4" t="n">
        <v>413674.0</v>
      </c>
      <c r="F7" s="5" t="n">
        <f si="0" t="shared"/>
        <v>-9.438108268830044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324586.0</v>
      </c>
      <c r="E8" s="4" t="n">
        <v>334458.0</v>
      </c>
      <c r="F8" s="5" t="n">
        <f si="0" t="shared"/>
        <v>-2.951641162716993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219536.0</v>
      </c>
      <c r="E9" s="4" t="n">
        <v>209033.0</v>
      </c>
      <c r="F9" s="5" t="n">
        <f si="0" t="shared"/>
        <v>5.0245654992273945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572054.0</v>
      </c>
      <c r="E10" s="4" t="n">
        <v>423211.0</v>
      </c>
      <c r="F10" s="5" t="n">
        <f si="0" t="shared"/>
        <v>35.169927057661546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358660.0</v>
      </c>
      <c r="E11" s="4" t="n">
        <v>353648.0</v>
      </c>
      <c r="F11" s="5" t="n">
        <f si="0" t="shared"/>
        <v>1.4172284305297922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394666.0</v>
      </c>
      <c r="E12" s="4" t="n">
        <v>344512.0</v>
      </c>
      <c r="F12" s="5" t="n">
        <f si="0" t="shared"/>
        <v>14.557983466468514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30026.0</v>
      </c>
      <c r="E13" s="4" t="n">
        <f>E14-E7-E8-E9-E10-E11-E12</f>
        <v>23555.0</v>
      </c>
      <c r="F13" s="5" t="n">
        <f si="0" t="shared"/>
        <v>27.471874336658885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2274159.0</v>
      </c>
      <c r="E14" s="4" t="n">
        <v>2102091.0</v>
      </c>
      <c r="F14" s="5" t="n">
        <f si="0" t="shared"/>
        <v>8.185563802899114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9962.0</v>
      </c>
      <c r="E15" s="4" t="n">
        <f>E16-E3-E4-E5-E6-E14</f>
        <v>8407.0</v>
      </c>
      <c r="F15" s="5" t="n">
        <f si="0" t="shared"/>
        <v>18.496491019388607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4576637.0</v>
      </c>
      <c r="E16" s="4" t="n">
        <v>4218218.0</v>
      </c>
      <c r="F16" s="5" t="n">
        <f si="0" t="shared"/>
        <v>8.496929272029089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137211.0</v>
      </c>
      <c r="E17" s="4" t="n">
        <v>129611.0</v>
      </c>
      <c r="F17" s="5" t="n">
        <f si="0" t="shared"/>
        <v>5.863699840291333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646879.0</v>
      </c>
      <c r="E18" s="4" t="n">
        <v>581395.0</v>
      </c>
      <c r="F18" s="5" t="n">
        <f si="0" t="shared"/>
        <v>11.263254757952854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5155.0</v>
      </c>
      <c r="E19" s="4" t="n">
        <v>4207.0</v>
      </c>
      <c r="F19" s="5" t="n">
        <f si="0" t="shared"/>
        <v>22.53387211789874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5196.0</v>
      </c>
      <c r="E20" s="4" t="n">
        <v>4040.0</v>
      </c>
      <c r="F20" s="5" t="n">
        <f si="0" t="shared"/>
        <v>28.613861386138613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1127.0</v>
      </c>
      <c r="E21" s="4" t="n">
        <v>969.0</v>
      </c>
      <c r="F21" s="5" t="n">
        <f si="0" t="shared"/>
        <v>16.30546955624355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13813.0</v>
      </c>
      <c r="E22" s="4" t="n">
        <f>E23-E17-E18-E19-E20-E21</f>
        <v>11842.0</v>
      </c>
      <c r="F22" s="5" t="n">
        <f>IF(E22=0,"-",(D22-E22)/E22*100)</f>
        <v>16.64414794798176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809381.0</v>
      </c>
      <c r="E23" s="4" t="n">
        <v>732064.0</v>
      </c>
      <c r="F23" s="5" t="n">
        <f si="0" t="shared"/>
        <v>10.56150828342877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8929.0</v>
      </c>
      <c r="E24" s="4" t="n">
        <v>7665.0</v>
      </c>
      <c r="F24" s="5" t="n">
        <f si="0" t="shared"/>
        <v>16.49054142204827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58082.0</v>
      </c>
      <c r="E25" s="4" t="n">
        <v>53081.0</v>
      </c>
      <c r="F25" s="5" t="n">
        <f si="0" t="shared"/>
        <v>9.421450236431115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79483.0</v>
      </c>
      <c r="E26" s="4" t="n">
        <v>70543.0</v>
      </c>
      <c r="F26" s="5" t="n">
        <f si="0" t="shared"/>
        <v>12.673121358603973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23999.0</v>
      </c>
      <c r="E27" s="4" t="n">
        <v>18560.0</v>
      </c>
      <c r="F27" s="5" t="n">
        <f si="0" t="shared"/>
        <v>29.304956896551726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26251.0</v>
      </c>
      <c r="E28" s="4" t="n">
        <v>23228.0</v>
      </c>
      <c r="F28" s="5" t="n">
        <f si="0" t="shared"/>
        <v>13.014465300499397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11599.0</v>
      </c>
      <c r="E29" s="4" t="n">
        <v>9874.0</v>
      </c>
      <c r="F29" s="5" t="n">
        <f si="0" t="shared"/>
        <v>17.47012355681588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16148.0</v>
      </c>
      <c r="E30" s="4" t="n">
        <v>13139.0</v>
      </c>
      <c r="F30" s="5" t="n">
        <f si="0" t="shared"/>
        <v>22.901286247050763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98466.0</v>
      </c>
      <c r="E31" s="4" t="n">
        <v>87363.0</v>
      </c>
      <c r="F31" s="5" t="n">
        <f si="0" t="shared"/>
        <v>12.7090415851104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9829.0</v>
      </c>
      <c r="E32" s="4" t="n">
        <v>8846.0</v>
      </c>
      <c r="F32" s="5" t="n">
        <f si="0" t="shared"/>
        <v>11.112367171602983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2288.0</v>
      </c>
      <c r="E33" s="4" t="n">
        <v>1925.0</v>
      </c>
      <c r="F33" s="5" t="n">
        <f si="0" t="shared"/>
        <v>18.857142857142858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7570.0</v>
      </c>
      <c r="E34" s="4" t="n">
        <v>6943.0</v>
      </c>
      <c r="F34" s="5" t="n">
        <f si="0" t="shared"/>
        <v>9.03067838110327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87811.0</v>
      </c>
      <c r="E35" s="4" t="n">
        <f>E36-E24-E25-E26-E27-E28-E29-E30-E31-E32-E33-E34</f>
        <v>74778.0</v>
      </c>
      <c r="F35" s="5" t="n">
        <f si="0" t="shared"/>
        <v>17.428922945251276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430455.0</v>
      </c>
      <c r="E36" s="4" t="n">
        <v>375945.0</v>
      </c>
      <c r="F36" s="5" t="n">
        <f si="0" t="shared"/>
        <v>14.499461357379403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113223.0</v>
      </c>
      <c r="E37" s="4" t="n">
        <v>102796.0</v>
      </c>
      <c r="F37" s="5" t="n">
        <f si="0" t="shared"/>
        <v>10.143390793416087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19517.0</v>
      </c>
      <c r="E38" s="4" t="n">
        <v>17780.0</v>
      </c>
      <c r="F38" s="5" t="n">
        <f si="0" t="shared"/>
        <v>9.769403824521934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2397.0</v>
      </c>
      <c r="E39" s="4" t="n">
        <f>E40-E37-E38</f>
        <v>1778.0</v>
      </c>
      <c r="F39" s="5" t="n">
        <f si="0" t="shared"/>
        <v>34.81439820022497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135137.0</v>
      </c>
      <c r="E40" s="4" t="n">
        <v>122354.0</v>
      </c>
      <c r="F40" s="5" t="n">
        <f si="0" t="shared"/>
        <v>10.447553819245794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4801.0</v>
      </c>
      <c r="E41" s="4" t="n">
        <v>4519.0</v>
      </c>
      <c r="F41" s="5" t="n">
        <f si="0" t="shared"/>
        <v>6.240318654569595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7295.0</v>
      </c>
      <c r="E42" s="4" t="n">
        <f>E43-E41</f>
        <v>6197.0</v>
      </c>
      <c r="F42" s="5" t="n">
        <f si="0" t="shared"/>
        <v>17.718250766499917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12096.0</v>
      </c>
      <c r="E43" s="4" t="n">
        <v>10716.0</v>
      </c>
      <c r="F43" s="5" t="n">
        <f si="0" t="shared"/>
        <v>12.877939529675253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718.0</v>
      </c>
      <c r="E44" s="4" t="n">
        <v>725.0</v>
      </c>
      <c r="F44" s="5" t="n">
        <f si="0" t="shared"/>
        <v>-0.9655172413793104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1663579.0</v>
      </c>
      <c r="E45" s="4" t="n">
        <v>1494045.0</v>
      </c>
      <c r="F45" s="5" t="n">
        <f si="0" t="shared"/>
        <v>11.347315509238342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7628003.0</v>
      </c>
      <c r="E46" s="8" t="n">
        <f>E44+E43+E40+E36+E23+E16+E45</f>
        <v>6954067.0</v>
      </c>
      <c r="F46" s="5" t="n">
        <f si="0" t="shared"/>
        <v>9.691249739181403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