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<sst xmlns="http://schemas.openxmlformats.org/spreadsheetml/2006/main" count="118" uniqueCount="73">
  <si>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</si>
  <si>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</si>
  <si>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</si>
  <si>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</si>
  <si>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</si>
  <si>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</si>
  <si>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</si>
  <si>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</si>
  <si>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</si>
  <si>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</si>
  <si>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</si>
  <si>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</si>
  <si>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</si>
  <si>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</si>
  <si>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</si>
  <si>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</si>
  <si>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</si>
  <si>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</si>
  <si>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</si>
  <si>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</si>
  <si>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</si>
  <si>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</si>
  <si>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</si>
  <si>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</si>
  <si>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</si>
  <si>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</si>
  <si>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</si>
  <si>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</si>
  <si>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</si>
  <si>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</si>
  <si>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</si>
  <si>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</si>
  <si>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</si>
  <si>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</si>
  <si>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</si>
  <si>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</si>
  <si>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</si>
  <si>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</si>
  <si>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</si>
  <si>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</si>
  <si>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</si>
  <si>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</si>
  <si>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</si>
  <si>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</si>
  <si>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</si>
  <si>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</si>
  <si>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</si>
  <si>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</si>
  <si>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</si>
  <si>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</si>
  <si>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</si>
  <si>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</si>
  <si>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</si>
  <si>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</si>
  <si>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</si>
  <si>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</si>
  <si>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</si>
  <si>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</si>
  <si>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</si>
  <si>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</si>
  <si>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</si>
  <si>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</si>
  <si>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</si>
  <si>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</si>
  <si>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</si>
  <si>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</si>
  <si>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</si>
  <si>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</si>
  <si>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</si>
  <si>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</si>
  <si>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</si>
  <si>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114年10月來臺旅客人次～按停留夜數分
Table 1-8  Visitor Arrivals  by Length of Stay,
October,2025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</si>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</sst>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5969.0</v>
      </c>
      <c r="E3" s="4" t="n">
        <v>18776.0</v>
      </c>
      <c r="F3" s="4" t="n">
        <v>24501.0</v>
      </c>
      <c r="G3" s="4" t="n">
        <v>22234.0</v>
      </c>
      <c r="H3" s="4" t="n">
        <v>15343.0</v>
      </c>
      <c r="I3" s="4" t="n">
        <v>4605.0</v>
      </c>
      <c r="J3" s="4" t="n">
        <v>1090.0</v>
      </c>
      <c r="K3" s="4" t="n">
        <v>215.0</v>
      </c>
      <c r="L3" s="4" t="n">
        <v>138.0</v>
      </c>
      <c r="M3" s="4" t="n">
        <v>7260.0</v>
      </c>
      <c r="N3" s="11" t="n">
        <f>SUM(D3:M3)</f>
        <v>100131.0</v>
      </c>
      <c r="O3" s="4" t="n">
        <v>592738.0</v>
      </c>
      <c r="P3" s="4" t="n">
        <v>382205.0</v>
      </c>
      <c r="Q3" s="11" t="n">
        <f>SUM(D3:L3)</f>
        <v>92871.0</v>
      </c>
      <c r="R3" s="6" t="n">
        <f ref="R3:R48" si="0" t="shared">IF(P3&lt;&gt;0,P3/SUM(D3:L3),0)</f>
        <v>4.1154396959223005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10961.0</v>
      </c>
      <c r="E4" s="5" t="n">
        <v>7925.0</v>
      </c>
      <c r="F4" s="5" t="n">
        <v>4552.0</v>
      </c>
      <c r="G4" s="5" t="n">
        <v>4131.0</v>
      </c>
      <c r="H4" s="5" t="n">
        <v>8108.0</v>
      </c>
      <c r="I4" s="5" t="n">
        <v>5480.0</v>
      </c>
      <c r="J4" s="5" t="n">
        <v>1461.0</v>
      </c>
      <c r="K4" s="5" t="n">
        <v>755.0</v>
      </c>
      <c r="L4" s="5" t="n">
        <v>850.0</v>
      </c>
      <c r="M4" s="5" t="n">
        <v>10798.0</v>
      </c>
      <c r="N4" s="11" t="n">
        <f ref="N4:N14" si="1" t="shared">SUM(D4:M4)</f>
        <v>55021.0</v>
      </c>
      <c r="O4" s="5" t="n">
        <v>1041960.0</v>
      </c>
      <c r="P4" s="5" t="n">
        <v>299698.0</v>
      </c>
      <c r="Q4" s="11" t="n">
        <f ref="Q4:Q48" si="2" t="shared">SUM(D4:L4)</f>
        <v>44223.0</v>
      </c>
      <c r="R4" s="6" t="n">
        <f si="0" t="shared"/>
        <v>6.77697125929946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7995.0</v>
      </c>
      <c r="E5" s="5" t="n">
        <v>33833.0</v>
      </c>
      <c r="F5" s="5" t="n">
        <v>43379.0</v>
      </c>
      <c r="G5" s="5" t="n">
        <v>13397.0</v>
      </c>
      <c r="H5" s="5" t="n">
        <v>7181.0</v>
      </c>
      <c r="I5" s="5" t="n">
        <v>3214.0</v>
      </c>
      <c r="J5" s="5" t="n">
        <v>1831.0</v>
      </c>
      <c r="K5" s="5" t="n">
        <v>1886.0</v>
      </c>
      <c r="L5" s="5" t="n">
        <v>1070.0</v>
      </c>
      <c r="M5" s="5" t="n">
        <v>3623.0</v>
      </c>
      <c r="N5" s="11" t="n">
        <f si="1" t="shared"/>
        <v>117409.0</v>
      </c>
      <c r="O5" s="5" t="n">
        <v>781497.0</v>
      </c>
      <c r="P5" s="5" t="n">
        <v>538089.0</v>
      </c>
      <c r="Q5" s="11" t="n">
        <f si="2" t="shared"/>
        <v>113786.0</v>
      </c>
      <c r="R5" s="6" t="n">
        <f si="0" t="shared"/>
        <v>4.72895611059357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3187.0</v>
      </c>
      <c r="E6" s="5" t="n">
        <v>12047.0</v>
      </c>
      <c r="F6" s="5" t="n">
        <v>47885.0</v>
      </c>
      <c r="G6" s="5" t="n">
        <v>19533.0</v>
      </c>
      <c r="H6" s="5" t="n">
        <v>11953.0</v>
      </c>
      <c r="I6" s="5" t="n">
        <v>2675.0</v>
      </c>
      <c r="J6" s="5" t="n">
        <v>695.0</v>
      </c>
      <c r="K6" s="5" t="n">
        <v>677.0</v>
      </c>
      <c r="L6" s="5" t="n">
        <v>445.0</v>
      </c>
      <c r="M6" s="5" t="n">
        <v>2142.0</v>
      </c>
      <c r="N6" s="11" t="n">
        <f si="1" t="shared"/>
        <v>101239.0</v>
      </c>
      <c r="O6" s="5" t="n">
        <v>518178.0</v>
      </c>
      <c r="P6" s="5" t="n">
        <v>420600.0</v>
      </c>
      <c r="Q6" s="11" t="n">
        <f si="2" t="shared"/>
        <v>99097.0</v>
      </c>
      <c r="R6" s="6" t="n">
        <f si="0" t="shared"/>
        <v>4.244326266183638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221.0</v>
      </c>
      <c r="E7" s="5" t="n">
        <v>190.0</v>
      </c>
      <c r="F7" s="5" t="n">
        <v>311.0</v>
      </c>
      <c r="G7" s="5" t="n">
        <v>312.0</v>
      </c>
      <c r="H7" s="5" t="n">
        <v>665.0</v>
      </c>
      <c r="I7" s="5" t="n">
        <v>514.0</v>
      </c>
      <c r="J7" s="5" t="n">
        <v>294.0</v>
      </c>
      <c r="K7" s="5" t="n">
        <v>259.0</v>
      </c>
      <c r="L7" s="5" t="n">
        <v>169.0</v>
      </c>
      <c r="M7" s="5" t="n">
        <v>861.0</v>
      </c>
      <c r="N7" s="11" t="n">
        <f si="1" t="shared"/>
        <v>3796.0</v>
      </c>
      <c r="O7" s="5" t="n">
        <v>214306.0</v>
      </c>
      <c r="P7" s="5" t="n">
        <v>43276.0</v>
      </c>
      <c r="Q7" s="11" t="n">
        <f si="2" t="shared"/>
        <v>2935.0</v>
      </c>
      <c r="R7" s="6" t="n">
        <f si="0" t="shared"/>
        <v>14.744804088586031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167.0</v>
      </c>
      <c r="E8" s="5" t="n">
        <v>224.0</v>
      </c>
      <c r="F8" s="5" t="n">
        <v>322.0</v>
      </c>
      <c r="G8" s="5" t="n">
        <v>280.0</v>
      </c>
      <c r="H8" s="5" t="n">
        <v>642.0</v>
      </c>
      <c r="I8" s="5" t="n">
        <v>625.0</v>
      </c>
      <c r="J8" s="5" t="n">
        <v>358.0</v>
      </c>
      <c r="K8" s="5" t="n">
        <v>75.0</v>
      </c>
      <c r="L8" s="5" t="n">
        <v>34.0</v>
      </c>
      <c r="M8" s="5" t="n">
        <v>222.0</v>
      </c>
      <c r="N8" s="11" t="n">
        <f si="1" t="shared"/>
        <v>2949.0</v>
      </c>
      <c r="O8" s="5" t="n">
        <v>45670.0</v>
      </c>
      <c r="P8" s="5" t="n">
        <v>26956.0</v>
      </c>
      <c r="Q8" s="11" t="n">
        <f si="2" t="shared"/>
        <v>2727.0</v>
      </c>
      <c r="R8" s="6" t="n">
        <f si="0" t="shared"/>
        <v>9.884855152181885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825.0</v>
      </c>
      <c r="E9" s="5" t="n">
        <v>1115.0</v>
      </c>
      <c r="F9" s="5" t="n">
        <v>2393.0</v>
      </c>
      <c r="G9" s="5" t="n">
        <v>4815.0</v>
      </c>
      <c r="H9" s="5" t="n">
        <v>10623.0</v>
      </c>
      <c r="I9" s="5" t="n">
        <v>3977.0</v>
      </c>
      <c r="J9" s="5" t="n">
        <v>1497.0</v>
      </c>
      <c r="K9" s="5" t="n">
        <v>1007.0</v>
      </c>
      <c r="L9" s="5" t="n">
        <v>644.0</v>
      </c>
      <c r="M9" s="5" t="n">
        <v>2910.0</v>
      </c>
      <c r="N9" s="11" t="n">
        <f si="1" t="shared"/>
        <v>29806.0</v>
      </c>
      <c r="O9" s="5" t="n">
        <v>765202.0</v>
      </c>
      <c r="P9" s="5" t="n">
        <v>257679.0</v>
      </c>
      <c r="Q9" s="11" t="n">
        <f si="2" t="shared"/>
        <v>26896.0</v>
      </c>
      <c r="R9" s="6" t="n">
        <f si="0" t="shared"/>
        <v>9.580569601427722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1028.0</v>
      </c>
      <c r="E10" s="5" t="n">
        <v>2061.0</v>
      </c>
      <c r="F10" s="5" t="n">
        <v>4350.0</v>
      </c>
      <c r="G10" s="5" t="n">
        <v>6126.0</v>
      </c>
      <c r="H10" s="5" t="n">
        <v>13217.0</v>
      </c>
      <c r="I10" s="5" t="n">
        <v>6329.0</v>
      </c>
      <c r="J10" s="5" t="n">
        <v>932.0</v>
      </c>
      <c r="K10" s="5" t="n">
        <v>265.0</v>
      </c>
      <c r="L10" s="5" t="n">
        <v>143.0</v>
      </c>
      <c r="M10" s="5" t="n">
        <v>877.0</v>
      </c>
      <c r="N10" s="11" t="n">
        <f si="1" t="shared"/>
        <v>35328.0</v>
      </c>
      <c r="O10" s="5" t="n">
        <v>258147.0</v>
      </c>
      <c r="P10" s="5" t="n">
        <v>222371.0</v>
      </c>
      <c r="Q10" s="11" t="n">
        <f si="2" t="shared"/>
        <v>34451.0</v>
      </c>
      <c r="R10" s="6" t="n">
        <f si="0" t="shared"/>
        <v>6.454703782183391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712.0</v>
      </c>
      <c r="E11" s="5" t="n">
        <v>406.0</v>
      </c>
      <c r="F11" s="5" t="n">
        <v>515.0</v>
      </c>
      <c r="G11" s="5" t="n">
        <v>911.0</v>
      </c>
      <c r="H11" s="5" t="n">
        <v>2279.0</v>
      </c>
      <c r="I11" s="5" t="n">
        <v>1896.0</v>
      </c>
      <c r="J11" s="5" t="n">
        <v>607.0</v>
      </c>
      <c r="K11" s="5" t="n">
        <v>715.0</v>
      </c>
      <c r="L11" s="5" t="n">
        <v>332.0</v>
      </c>
      <c r="M11" s="5" t="n">
        <v>6824.0</v>
      </c>
      <c r="N11" s="11" t="n">
        <f si="1" t="shared"/>
        <v>15197.0</v>
      </c>
      <c r="O11" s="5" t="n">
        <v>8468114.0</v>
      </c>
      <c r="P11" s="5" t="n">
        <v>110286.0</v>
      </c>
      <c r="Q11" s="11" t="n">
        <f si="2" t="shared"/>
        <v>8373.0</v>
      </c>
      <c r="R11" s="6" t="n">
        <f si="0" t="shared"/>
        <v>13.171623074166964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1309.0</v>
      </c>
      <c r="E12" s="5" t="n">
        <v>2848.0</v>
      </c>
      <c r="F12" s="5" t="n">
        <v>8693.0</v>
      </c>
      <c r="G12" s="5" t="n">
        <v>9338.0</v>
      </c>
      <c r="H12" s="5" t="n">
        <v>9342.0</v>
      </c>
      <c r="I12" s="5" t="n">
        <v>3822.0</v>
      </c>
      <c r="J12" s="5" t="n">
        <v>386.0</v>
      </c>
      <c r="K12" s="5" t="n">
        <v>568.0</v>
      </c>
      <c r="L12" s="5" t="n">
        <v>417.0</v>
      </c>
      <c r="M12" s="5" t="n">
        <v>8644.0</v>
      </c>
      <c r="N12" s="11" t="n">
        <f si="1" t="shared"/>
        <v>45367.0</v>
      </c>
      <c r="O12" s="5" t="n">
        <v>5080146.0</v>
      </c>
      <c r="P12" s="5" t="n">
        <v>232270.0</v>
      </c>
      <c r="Q12" s="11" t="n">
        <f si="2" t="shared"/>
        <v>36723.0</v>
      </c>
      <c r="R12" s="6" t="n">
        <f si="0" t="shared"/>
        <v>6.324918988100101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747.0</v>
      </c>
      <c r="E13" s="5" t="n">
        <v>3408.0</v>
      </c>
      <c r="F13" s="5" t="n">
        <v>8434.0</v>
      </c>
      <c r="G13" s="5" t="n">
        <v>5574.0</v>
      </c>
      <c r="H13" s="5" t="n">
        <v>3988.0</v>
      </c>
      <c r="I13" s="5" t="n">
        <v>9717.0</v>
      </c>
      <c r="J13" s="5" t="n">
        <v>400.0</v>
      </c>
      <c r="K13" s="5" t="n">
        <v>459.0</v>
      </c>
      <c r="L13" s="5" t="n">
        <v>311.0</v>
      </c>
      <c r="M13" s="5" t="n">
        <v>5035.0</v>
      </c>
      <c r="N13" s="11" t="n">
        <f si="1" t="shared"/>
        <v>38073.0</v>
      </c>
      <c r="O13" s="5" t="n">
        <v>3206935.0</v>
      </c>
      <c r="P13" s="5" t="n">
        <v>249725.0</v>
      </c>
      <c r="Q13" s="11" t="n">
        <f si="2" t="shared"/>
        <v>33038.0</v>
      </c>
      <c r="R13" s="6" t="n">
        <f si="0" t="shared"/>
        <v>7.558720261517041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580.0</v>
      </c>
      <c r="E14" s="5" t="n">
        <v>462.0</v>
      </c>
      <c r="F14" s="5" t="n">
        <v>1451.0</v>
      </c>
      <c r="G14" s="5" t="n">
        <v>3579.0</v>
      </c>
      <c r="H14" s="5" t="n">
        <v>2172.0</v>
      </c>
      <c r="I14" s="5" t="n">
        <v>1540.0</v>
      </c>
      <c r="J14" s="5" t="n">
        <v>914.0</v>
      </c>
      <c r="K14" s="5" t="n">
        <v>1474.0</v>
      </c>
      <c r="L14" s="5" t="n">
        <v>1684.0</v>
      </c>
      <c r="M14" s="5" t="n">
        <v>14767.0</v>
      </c>
      <c r="N14" s="11" t="n">
        <f si="1" t="shared"/>
        <v>28623.0</v>
      </c>
      <c r="O14" s="5" t="n">
        <v>9186929.0</v>
      </c>
      <c r="P14" s="5" t="n">
        <v>271494.0</v>
      </c>
      <c r="Q14" s="11" t="n">
        <f si="2" t="shared"/>
        <v>13856.0</v>
      </c>
      <c r="R14" s="6" t="n">
        <f si="0" t="shared"/>
        <v>19.593966512702078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51.0</v>
      </c>
      <c r="E15" s="5" t="n">
        <f ref="E15:M15" si="3" t="shared">E16-E9-E10-E11-E12-E13-E14</f>
        <v>81.0</v>
      </c>
      <c r="F15" s="5" t="n">
        <f si="3" t="shared"/>
        <v>142.0</v>
      </c>
      <c r="G15" s="5" t="n">
        <f si="3" t="shared"/>
        <v>232.0</v>
      </c>
      <c r="H15" s="5" t="n">
        <f si="3" t="shared"/>
        <v>477.0</v>
      </c>
      <c r="I15" s="5" t="n">
        <f si="3" t="shared"/>
        <v>416.0</v>
      </c>
      <c r="J15" s="5" t="n">
        <f si="3" t="shared"/>
        <v>158.0</v>
      </c>
      <c r="K15" s="5" t="n">
        <f si="3" t="shared"/>
        <v>101.0</v>
      </c>
      <c r="L15" s="5" t="n">
        <f si="3" t="shared"/>
        <v>51.0</v>
      </c>
      <c r="M15" s="5" t="n">
        <f si="3" t="shared"/>
        <v>298.0</v>
      </c>
      <c r="N15" s="5" t="n">
        <f ref="N15" si="4" t="shared">N16-N9-N10-N11-N12-N13-N14</f>
        <v>2007.0</v>
      </c>
      <c r="O15" s="5" t="n">
        <f>O16-O9-O10-O11-O12-O13-O14</f>
        <v>125106.0</v>
      </c>
      <c r="P15" s="5" t="n">
        <f>P16-P9-P10-P11-P12-P13-P14</f>
        <v>21917.0</v>
      </c>
      <c r="Q15" s="11" t="n">
        <f si="2" t="shared"/>
        <v>1709.0</v>
      </c>
      <c r="R15" s="6" t="n">
        <f si="0" t="shared"/>
        <v>12.824458747805734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5252.0</v>
      </c>
      <c r="E16" s="5" t="n">
        <v>10381.0</v>
      </c>
      <c r="F16" s="5" t="n">
        <v>25978.0</v>
      </c>
      <c r="G16" s="5" t="n">
        <v>30575.0</v>
      </c>
      <c r="H16" s="5" t="n">
        <v>42098.0</v>
      </c>
      <c r="I16" s="5" t="n">
        <v>27697.0</v>
      </c>
      <c r="J16" s="5" t="n">
        <v>4894.0</v>
      </c>
      <c r="K16" s="5" t="n">
        <v>4589.0</v>
      </c>
      <c r="L16" s="5" t="n">
        <v>3582.0</v>
      </c>
      <c r="M16" s="5" t="n">
        <v>39355.0</v>
      </c>
      <c r="N16" s="11" t="n">
        <f ref="N16:N48" si="5" t="shared">SUM(D16:M16)</f>
        <v>194401.0</v>
      </c>
      <c r="O16" s="5" t="n">
        <v>2.7090579E7</v>
      </c>
      <c r="P16" s="5" t="n">
        <v>1365742.0</v>
      </c>
      <c r="Q16" s="11" t="n">
        <f si="2" t="shared"/>
        <v>155046.0</v>
      </c>
      <c r="R16" s="6" t="n">
        <f si="0" t="shared"/>
        <v>8.808624537234111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78.0</v>
      </c>
      <c r="E17" s="5" t="n">
        <f ref="E17:M17" si="6" t="shared">E18-E16-E3-E4-E5-E6-E7-E8</f>
        <v>172.0</v>
      </c>
      <c r="F17" s="5" t="n">
        <f si="6" t="shared"/>
        <v>281.0</v>
      </c>
      <c r="G17" s="5" t="n">
        <f si="6" t="shared"/>
        <v>196.0</v>
      </c>
      <c r="H17" s="5" t="n">
        <f si="6" t="shared"/>
        <v>407.0</v>
      </c>
      <c r="I17" s="5" t="n">
        <f si="6" t="shared"/>
        <v>331.0</v>
      </c>
      <c r="J17" s="5" t="n">
        <f si="6" t="shared"/>
        <v>167.0</v>
      </c>
      <c r="K17" s="5" t="n">
        <f si="6" t="shared"/>
        <v>149.0</v>
      </c>
      <c r="L17" s="5" t="n">
        <f si="6" t="shared"/>
        <v>84.0</v>
      </c>
      <c r="M17" s="5" t="n">
        <f si="6" t="shared"/>
        <v>377.0</v>
      </c>
      <c r="N17" s="11" t="n">
        <f si="5" t="shared"/>
        <v>2242.0</v>
      </c>
      <c r="O17" s="5" t="n">
        <f>O18-O16-O3-O4-O5-O6-O7-O8</f>
        <v>112943.0</v>
      </c>
      <c r="P17" s="5" t="n">
        <f>P18-P16-P3-P4-P5-P6-P7-P8</f>
        <v>25678.0</v>
      </c>
      <c r="Q17" s="11" t="n">
        <f si="2" t="shared"/>
        <v>1865.0</v>
      </c>
      <c r="R17" s="6" t="n">
        <f si="0" t="shared"/>
        <v>13.768364611260054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33830.0</v>
      </c>
      <c r="E18" s="5" t="n">
        <v>83548.0</v>
      </c>
      <c r="F18" s="5" t="n">
        <v>147209.0</v>
      </c>
      <c r="G18" s="5" t="n">
        <v>90658.0</v>
      </c>
      <c r="H18" s="5" t="n">
        <v>86397.0</v>
      </c>
      <c r="I18" s="5" t="n">
        <v>45141.0</v>
      </c>
      <c r="J18" s="5" t="n">
        <v>10790.0</v>
      </c>
      <c r="K18" s="5" t="n">
        <v>8605.0</v>
      </c>
      <c r="L18" s="5" t="n">
        <v>6372.0</v>
      </c>
      <c r="M18" s="5" t="n">
        <v>64638.0</v>
      </c>
      <c r="N18" s="11" t="n">
        <f si="5" t="shared"/>
        <v>577188.0</v>
      </c>
      <c r="O18" s="5" t="n">
        <v>3.0397871E7</v>
      </c>
      <c r="P18" s="5" t="n">
        <v>3102244.0</v>
      </c>
      <c r="Q18" s="11" t="n">
        <f si="2" t="shared"/>
        <v>512550.0</v>
      </c>
      <c r="R18" s="6" t="n">
        <f si="0" t="shared"/>
        <v>6.052568529899522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782.0</v>
      </c>
      <c r="E19" s="5" t="n">
        <v>665.0</v>
      </c>
      <c r="F19" s="5" t="n">
        <v>1100.0</v>
      </c>
      <c r="G19" s="5" t="n">
        <v>1181.0</v>
      </c>
      <c r="H19" s="5" t="n">
        <v>2398.0</v>
      </c>
      <c r="I19" s="5" t="n">
        <v>1933.0</v>
      </c>
      <c r="J19" s="5" t="n">
        <v>652.0</v>
      </c>
      <c r="K19" s="5" t="n">
        <v>285.0</v>
      </c>
      <c r="L19" s="5" t="n">
        <v>176.0</v>
      </c>
      <c r="M19" s="5" t="n">
        <v>1413.0</v>
      </c>
      <c r="N19" s="11" t="n">
        <f si="5" t="shared"/>
        <v>10585.0</v>
      </c>
      <c r="O19" s="5" t="n">
        <v>135170.0</v>
      </c>
      <c r="P19" s="5" t="n">
        <v>83873.0</v>
      </c>
      <c r="Q19" s="11" t="n">
        <f si="2" t="shared"/>
        <v>9172.0</v>
      </c>
      <c r="R19" s="6" t="n">
        <f si="0" t="shared"/>
        <v>9.144461404273876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5748.0</v>
      </c>
      <c r="E20" s="5" t="n">
        <v>4133.0</v>
      </c>
      <c r="F20" s="5" t="n">
        <v>5800.0</v>
      </c>
      <c r="G20" s="5" t="n">
        <v>6238.0</v>
      </c>
      <c r="H20" s="5" t="n">
        <v>11530.0</v>
      </c>
      <c r="I20" s="5" t="n">
        <v>10014.0</v>
      </c>
      <c r="J20" s="5" t="n">
        <v>2883.0</v>
      </c>
      <c r="K20" s="5" t="n">
        <v>1420.0</v>
      </c>
      <c r="L20" s="5" t="n">
        <v>1189.0</v>
      </c>
      <c r="M20" s="5" t="n">
        <v>7608.0</v>
      </c>
      <c r="N20" s="11" t="n">
        <f si="5" t="shared"/>
        <v>56563.0</v>
      </c>
      <c r="O20" s="5" t="n">
        <v>658535.0</v>
      </c>
      <c r="P20" s="5" t="n">
        <v>442038.0</v>
      </c>
      <c r="Q20" s="11" t="n">
        <f si="2" t="shared"/>
        <v>48955.0</v>
      </c>
      <c r="R20" s="6" t="n">
        <f si="0" t="shared"/>
        <v>9.029476049433153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81.0</v>
      </c>
      <c r="E21" s="5" t="n">
        <v>35.0</v>
      </c>
      <c r="F21" s="5" t="n">
        <v>35.0</v>
      </c>
      <c r="G21" s="5" t="n">
        <v>25.0</v>
      </c>
      <c r="H21" s="5" t="n">
        <v>76.0</v>
      </c>
      <c r="I21" s="5" t="n">
        <v>55.0</v>
      </c>
      <c r="J21" s="5" t="n">
        <v>32.0</v>
      </c>
      <c r="K21" s="5" t="n">
        <v>21.0</v>
      </c>
      <c r="L21" s="5" t="n">
        <v>15.0</v>
      </c>
      <c r="M21" s="5" t="n">
        <v>54.0</v>
      </c>
      <c r="N21" s="11" t="n">
        <f si="5" t="shared"/>
        <v>429.0</v>
      </c>
      <c r="O21" s="5" t="n">
        <v>9176.0</v>
      </c>
      <c r="P21" s="5" t="n">
        <v>4131.0</v>
      </c>
      <c r="Q21" s="11" t="n">
        <f si="2" t="shared"/>
        <v>375.0</v>
      </c>
      <c r="R21" s="6" t="n">
        <f si="0" t="shared"/>
        <v>11.016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32.0</v>
      </c>
      <c r="E22" s="5" t="n">
        <v>44.0</v>
      </c>
      <c r="F22" s="5" t="n">
        <v>66.0</v>
      </c>
      <c r="G22" s="5" t="n">
        <v>45.0</v>
      </c>
      <c r="H22" s="5" t="n">
        <v>75.0</v>
      </c>
      <c r="I22" s="5" t="n">
        <v>74.0</v>
      </c>
      <c r="J22" s="5" t="n">
        <v>27.0</v>
      </c>
      <c r="K22" s="5" t="n">
        <v>22.0</v>
      </c>
      <c r="L22" s="5" t="n">
        <v>9.0</v>
      </c>
      <c r="M22" s="5" t="n">
        <v>53.0</v>
      </c>
      <c r="N22" s="11" t="n">
        <f si="5" t="shared"/>
        <v>447.0</v>
      </c>
      <c r="O22" s="5" t="n">
        <v>11366.0</v>
      </c>
      <c r="P22" s="5" t="n">
        <v>3901.0</v>
      </c>
      <c r="Q22" s="11" t="n">
        <f si="2" t="shared"/>
        <v>394.0</v>
      </c>
      <c r="R22" s="6" t="n">
        <f si="0" t="shared"/>
        <v>9.901015228426395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15.0</v>
      </c>
      <c r="E23" s="5" t="n">
        <v>4.0</v>
      </c>
      <c r="F23" s="5" t="n">
        <v>11.0</v>
      </c>
      <c r="G23" s="5" t="n">
        <v>11.0</v>
      </c>
      <c r="H23" s="5" t="n">
        <v>19.0</v>
      </c>
      <c r="I23" s="5" t="n">
        <v>20.0</v>
      </c>
      <c r="J23" s="5" t="n">
        <v>1.0</v>
      </c>
      <c r="K23" s="5" t="n">
        <v>6.0</v>
      </c>
      <c r="L23" s="5" t="n">
        <v>4.0</v>
      </c>
      <c r="M23" s="5" t="n">
        <v>13.0</v>
      </c>
      <c r="N23" s="11" t="n">
        <f si="5" t="shared"/>
        <v>104.0</v>
      </c>
      <c r="O23" s="5" t="n">
        <v>2583.0</v>
      </c>
      <c r="P23" s="5" t="n">
        <v>953.0</v>
      </c>
      <c r="Q23" s="11" t="n">
        <f si="2" t="shared"/>
        <v>91.0</v>
      </c>
      <c r="R23" s="6" t="n">
        <f si="0" t="shared"/>
        <v>10.472527472527473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61.0</v>
      </c>
      <c r="E24" s="5" t="n">
        <f ref="E24:M24" si="7" t="shared">E25-E19-E20-E21-E22-E23</f>
        <v>68.0</v>
      </c>
      <c r="F24" s="5" t="n">
        <f si="7" t="shared"/>
        <v>105.0</v>
      </c>
      <c r="G24" s="5" t="n">
        <f si="7" t="shared"/>
        <v>105.0</v>
      </c>
      <c r="H24" s="5" t="n">
        <f si="7" t="shared"/>
        <v>129.0</v>
      </c>
      <c r="I24" s="5" t="n">
        <f si="7" t="shared"/>
        <v>167.0</v>
      </c>
      <c r="J24" s="5" t="n">
        <f si="7" t="shared"/>
        <v>113.0</v>
      </c>
      <c r="K24" s="5" t="n">
        <f si="7" t="shared"/>
        <v>93.0</v>
      </c>
      <c r="L24" s="5" t="n">
        <f si="7" t="shared"/>
        <v>65.0</v>
      </c>
      <c r="M24" s="5" t="n">
        <f si="7" t="shared"/>
        <v>219.0</v>
      </c>
      <c r="N24" s="11" t="n">
        <f si="5" t="shared"/>
        <v>1125.0</v>
      </c>
      <c r="O24" s="5" t="n">
        <f>O25-O19-O20-O21-O22-O23</f>
        <v>58013.0</v>
      </c>
      <c r="P24" s="5" t="n">
        <f>P25-P19-P20-P21-P22-P23</f>
        <v>14933.0</v>
      </c>
      <c r="Q24" s="11" t="n">
        <f si="2" t="shared"/>
        <v>906.0</v>
      </c>
      <c r="R24" s="6" t="n">
        <f si="0" t="shared"/>
        <v>16.48233995584989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6719.0</v>
      </c>
      <c r="E25" s="5" t="n">
        <v>4949.0</v>
      </c>
      <c r="F25" s="5" t="n">
        <v>7117.0</v>
      </c>
      <c r="G25" s="5" t="n">
        <v>7605.0</v>
      </c>
      <c r="H25" s="5" t="n">
        <v>14227.0</v>
      </c>
      <c r="I25" s="5" t="n">
        <v>12263.0</v>
      </c>
      <c r="J25" s="5" t="n">
        <v>3708.0</v>
      </c>
      <c r="K25" s="5" t="n">
        <v>1847.0</v>
      </c>
      <c r="L25" s="5" t="n">
        <v>1458.0</v>
      </c>
      <c r="M25" s="5" t="n">
        <v>9360.0</v>
      </c>
      <c r="N25" s="11" t="n">
        <f si="5" t="shared"/>
        <v>69253.0</v>
      </c>
      <c r="O25" s="5" t="n">
        <v>874843.0</v>
      </c>
      <c r="P25" s="5" t="n">
        <v>549829.0</v>
      </c>
      <c r="Q25" s="11" t="n">
        <f si="2" t="shared"/>
        <v>59893.0</v>
      </c>
      <c r="R25" s="6" t="n">
        <f si="0" t="shared"/>
        <v>9.180188001936788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54.0</v>
      </c>
      <c r="E26" s="5" t="n">
        <v>42.0</v>
      </c>
      <c r="F26" s="5" t="n">
        <v>73.0</v>
      </c>
      <c r="G26" s="5" t="n">
        <v>78.0</v>
      </c>
      <c r="H26" s="5" t="n">
        <v>137.0</v>
      </c>
      <c r="I26" s="5" t="n">
        <v>236.0</v>
      </c>
      <c r="J26" s="5" t="n">
        <v>87.0</v>
      </c>
      <c r="K26" s="5" t="n">
        <v>80.0</v>
      </c>
      <c r="L26" s="5" t="n">
        <v>24.0</v>
      </c>
      <c r="M26" s="5" t="n">
        <v>66.0</v>
      </c>
      <c r="N26" s="11" t="n">
        <f si="5" t="shared"/>
        <v>877.0</v>
      </c>
      <c r="O26" s="5" t="n">
        <v>13737.0</v>
      </c>
      <c r="P26" s="5" t="n">
        <v>11165.0</v>
      </c>
      <c r="Q26" s="11" t="n">
        <f si="2" t="shared"/>
        <v>811.0</v>
      </c>
      <c r="R26" s="6" t="n">
        <f si="0" t="shared"/>
        <v>13.766954377311961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252.0</v>
      </c>
      <c r="E27" s="5" t="n">
        <v>270.0</v>
      </c>
      <c r="F27" s="5" t="n">
        <v>329.0</v>
      </c>
      <c r="G27" s="5" t="n">
        <v>333.0</v>
      </c>
      <c r="H27" s="5" t="n">
        <v>782.0</v>
      </c>
      <c r="I27" s="5" t="n">
        <v>1122.0</v>
      </c>
      <c r="J27" s="5" t="n">
        <v>522.0</v>
      </c>
      <c r="K27" s="5" t="n">
        <v>474.0</v>
      </c>
      <c r="L27" s="5" t="n">
        <v>166.0</v>
      </c>
      <c r="M27" s="5" t="n">
        <v>382.0</v>
      </c>
      <c r="N27" s="11" t="n">
        <f si="5" t="shared"/>
        <v>4632.0</v>
      </c>
      <c r="O27" s="5" t="n">
        <v>97213.0</v>
      </c>
      <c r="P27" s="5" t="n">
        <v>64511.0</v>
      </c>
      <c r="Q27" s="11" t="n">
        <f si="2" t="shared"/>
        <v>4250.0</v>
      </c>
      <c r="R27" s="6" t="n">
        <f si="0" t="shared"/>
        <v>15.179058823529411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405.0</v>
      </c>
      <c r="E28" s="5" t="n">
        <v>514.0</v>
      </c>
      <c r="F28" s="5" t="n">
        <v>819.0</v>
      </c>
      <c r="G28" s="5" t="n">
        <v>589.0</v>
      </c>
      <c r="H28" s="5" t="n">
        <v>1301.0</v>
      </c>
      <c r="I28" s="5" t="n">
        <v>2441.0</v>
      </c>
      <c r="J28" s="5" t="n">
        <v>1111.0</v>
      </c>
      <c r="K28" s="5" t="n">
        <v>371.0</v>
      </c>
      <c r="L28" s="5" t="n">
        <v>132.0</v>
      </c>
      <c r="M28" s="5" t="n">
        <v>462.0</v>
      </c>
      <c r="N28" s="11" t="n">
        <f si="5" t="shared"/>
        <v>8145.0</v>
      </c>
      <c r="O28" s="5" t="n">
        <v>110236.0</v>
      </c>
      <c r="P28" s="5" t="n">
        <v>89836.0</v>
      </c>
      <c r="Q28" s="11" t="n">
        <f si="2" t="shared"/>
        <v>7683.0</v>
      </c>
      <c r="R28" s="6" t="n">
        <f si="0" t="shared"/>
        <v>11.692828322269946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146.0</v>
      </c>
      <c r="E29" s="5" t="n">
        <v>159.0</v>
      </c>
      <c r="F29" s="5" t="n">
        <v>203.0</v>
      </c>
      <c r="G29" s="5" t="n">
        <v>123.0</v>
      </c>
      <c r="H29" s="5" t="n">
        <v>282.0</v>
      </c>
      <c r="I29" s="5" t="n">
        <v>280.0</v>
      </c>
      <c r="J29" s="5" t="n">
        <v>124.0</v>
      </c>
      <c r="K29" s="5" t="n">
        <v>79.0</v>
      </c>
      <c r="L29" s="5" t="n">
        <v>29.0</v>
      </c>
      <c r="M29" s="5" t="n">
        <v>262.0</v>
      </c>
      <c r="N29" s="11" t="n">
        <f si="5" t="shared"/>
        <v>1687.0</v>
      </c>
      <c r="O29" s="5" t="n">
        <v>21767.0</v>
      </c>
      <c r="P29" s="5" t="n">
        <v>14448.0</v>
      </c>
      <c r="Q29" s="11" t="n">
        <f si="2" t="shared"/>
        <v>1425.0</v>
      </c>
      <c r="R29" s="6" t="n">
        <f si="0" t="shared"/>
        <v>10.138947368421052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137.0</v>
      </c>
      <c r="E30" s="5" t="n">
        <v>165.0</v>
      </c>
      <c r="F30" s="5" t="n">
        <v>216.0</v>
      </c>
      <c r="G30" s="5" t="n">
        <v>212.0</v>
      </c>
      <c r="H30" s="5" t="n">
        <v>486.0</v>
      </c>
      <c r="I30" s="5" t="n">
        <v>637.0</v>
      </c>
      <c r="J30" s="5" t="n">
        <v>324.0</v>
      </c>
      <c r="K30" s="5" t="n">
        <v>157.0</v>
      </c>
      <c r="L30" s="5" t="n">
        <v>43.0</v>
      </c>
      <c r="M30" s="5" t="n">
        <v>198.0</v>
      </c>
      <c r="N30" s="11" t="n">
        <f si="5" t="shared"/>
        <v>2575.0</v>
      </c>
      <c r="O30" s="5" t="n">
        <v>36148.0</v>
      </c>
      <c r="P30" s="5" t="n">
        <v>28504.0</v>
      </c>
      <c r="Q30" s="11" t="n">
        <f si="2" t="shared"/>
        <v>2377.0</v>
      </c>
      <c r="R30" s="6" t="n">
        <f si="0" t="shared"/>
        <v>11.991586032814473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95.0</v>
      </c>
      <c r="E31" s="5" t="n">
        <v>90.0</v>
      </c>
      <c r="F31" s="5" t="n">
        <v>168.0</v>
      </c>
      <c r="G31" s="5" t="n">
        <v>147.0</v>
      </c>
      <c r="H31" s="5" t="n">
        <v>327.0</v>
      </c>
      <c r="I31" s="5" t="n">
        <v>527.0</v>
      </c>
      <c r="J31" s="5" t="n">
        <v>218.0</v>
      </c>
      <c r="K31" s="5" t="n">
        <v>49.0</v>
      </c>
      <c r="L31" s="5" t="n">
        <v>12.0</v>
      </c>
      <c r="M31" s="5" t="n">
        <v>114.0</v>
      </c>
      <c r="N31" s="11" t="n">
        <f si="5" t="shared"/>
        <v>1747.0</v>
      </c>
      <c r="O31" s="5" t="n">
        <v>19256.0</v>
      </c>
      <c r="P31" s="5" t="n">
        <v>16795.0</v>
      </c>
      <c r="Q31" s="11" t="n">
        <f si="2" t="shared"/>
        <v>1633.0</v>
      </c>
      <c r="R31" s="6" t="n">
        <f si="0" t="shared"/>
        <v>10.284751990202082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76.0</v>
      </c>
      <c r="E32" s="5" t="n">
        <v>92.0</v>
      </c>
      <c r="F32" s="5" t="n">
        <v>187.0</v>
      </c>
      <c r="G32" s="5" t="n">
        <v>101.0</v>
      </c>
      <c r="H32" s="5" t="n">
        <v>206.0</v>
      </c>
      <c r="I32" s="5" t="n">
        <v>344.0</v>
      </c>
      <c r="J32" s="5" t="n">
        <v>129.0</v>
      </c>
      <c r="K32" s="5" t="n">
        <v>91.0</v>
      </c>
      <c r="L32" s="5" t="n">
        <v>41.0</v>
      </c>
      <c r="M32" s="5" t="n">
        <v>81.0</v>
      </c>
      <c r="N32" s="11" t="n">
        <f si="5" t="shared"/>
        <v>1348.0</v>
      </c>
      <c r="O32" s="5" t="n">
        <v>22946.0</v>
      </c>
      <c r="P32" s="5" t="n">
        <v>16100.0</v>
      </c>
      <c r="Q32" s="11" t="n">
        <f si="2" t="shared"/>
        <v>1267.0</v>
      </c>
      <c r="R32" s="6" t="n">
        <f si="0" t="shared"/>
        <v>12.707182320441989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520.0</v>
      </c>
      <c r="E33" s="5" t="n">
        <v>409.0</v>
      </c>
      <c r="F33" s="5" t="n">
        <v>596.0</v>
      </c>
      <c r="G33" s="5" t="n">
        <v>634.0</v>
      </c>
      <c r="H33" s="5" t="n">
        <v>1210.0</v>
      </c>
      <c r="I33" s="5" t="n">
        <v>1391.0</v>
      </c>
      <c r="J33" s="5" t="n">
        <v>570.0</v>
      </c>
      <c r="K33" s="5" t="n">
        <v>408.0</v>
      </c>
      <c r="L33" s="5" t="n">
        <v>216.0</v>
      </c>
      <c r="M33" s="5" t="n">
        <v>787.0</v>
      </c>
      <c r="N33" s="11" t="n">
        <f si="5" t="shared"/>
        <v>6741.0</v>
      </c>
      <c r="O33" s="5" t="n">
        <v>126537.0</v>
      </c>
      <c r="P33" s="5" t="n">
        <v>74336.0</v>
      </c>
      <c r="Q33" s="11" t="n">
        <f si="2" t="shared"/>
        <v>5954.0</v>
      </c>
      <c r="R33" s="6" t="n">
        <f si="0" t="shared"/>
        <v>12.485052065838092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75.0</v>
      </c>
      <c r="E34" s="5" t="n">
        <v>66.0</v>
      </c>
      <c r="F34" s="5" t="n">
        <v>93.0</v>
      </c>
      <c r="G34" s="5" t="n">
        <v>139.0</v>
      </c>
      <c r="H34" s="5" t="n">
        <v>177.0</v>
      </c>
      <c r="I34" s="5" t="n">
        <v>271.0</v>
      </c>
      <c r="J34" s="5" t="n">
        <v>106.0</v>
      </c>
      <c r="K34" s="5" t="n">
        <v>52.0</v>
      </c>
      <c r="L34" s="5" t="n">
        <v>8.0</v>
      </c>
      <c r="M34" s="5" t="n">
        <v>115.0</v>
      </c>
      <c r="N34" s="11" t="n">
        <f si="5" t="shared"/>
        <v>1102.0</v>
      </c>
      <c r="O34" s="5" t="n">
        <v>11877.0</v>
      </c>
      <c r="P34" s="5" t="n">
        <v>10066.0</v>
      </c>
      <c r="Q34" s="11" t="n">
        <f si="2" t="shared"/>
        <v>987.0</v>
      </c>
      <c r="R34" s="6" t="n">
        <f si="0" t="shared"/>
        <v>10.198581560283689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39.0</v>
      </c>
      <c r="E35" s="5" t="n">
        <v>25.0</v>
      </c>
      <c r="F35" s="5" t="n">
        <v>11.0</v>
      </c>
      <c r="G35" s="5" t="n">
        <v>13.0</v>
      </c>
      <c r="H35" s="5" t="n">
        <v>25.0</v>
      </c>
      <c r="I35" s="5" t="n">
        <v>26.0</v>
      </c>
      <c r="J35" s="5" t="n">
        <v>6.0</v>
      </c>
      <c r="K35" s="5" t="n">
        <v>3.0</v>
      </c>
      <c r="L35" s="5" t="n">
        <v>5.0</v>
      </c>
      <c r="M35" s="5" t="n">
        <v>27.0</v>
      </c>
      <c r="N35" s="11" t="n">
        <f si="5" t="shared"/>
        <v>180.0</v>
      </c>
      <c r="O35" s="5" t="n">
        <v>1331.0</v>
      </c>
      <c r="P35" s="5" t="n">
        <v>1219.0</v>
      </c>
      <c r="Q35" s="11" t="n">
        <f si="2" t="shared"/>
        <v>153.0</v>
      </c>
      <c r="R35" s="6" t="n">
        <f si="0" t="shared"/>
        <v>7.967320261437909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25.0</v>
      </c>
      <c r="E36" s="5" t="n">
        <v>40.0</v>
      </c>
      <c r="F36" s="5" t="n">
        <v>97.0</v>
      </c>
      <c r="G36" s="5" t="n">
        <v>83.0</v>
      </c>
      <c r="H36" s="5" t="n">
        <v>147.0</v>
      </c>
      <c r="I36" s="5" t="n">
        <v>151.0</v>
      </c>
      <c r="J36" s="5" t="n">
        <v>45.0</v>
      </c>
      <c r="K36" s="5" t="n">
        <v>38.0</v>
      </c>
      <c r="L36" s="5" t="n">
        <v>12.0</v>
      </c>
      <c r="M36" s="5" t="n">
        <v>46.0</v>
      </c>
      <c r="N36" s="11" t="n">
        <f si="5" t="shared"/>
        <v>684.0</v>
      </c>
      <c r="O36" s="5" t="n">
        <v>8487.0</v>
      </c>
      <c r="P36" s="5" t="n">
        <v>6653.0</v>
      </c>
      <c r="Q36" s="11" t="n">
        <f si="2" t="shared"/>
        <v>638.0</v>
      </c>
      <c r="R36" s="6" t="n">
        <f si="0" t="shared"/>
        <v>10.427899686520377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38.0</v>
      </c>
      <c r="E37" s="5" t="n">
        <v>25.0</v>
      </c>
      <c r="F37" s="5" t="n">
        <v>34.0</v>
      </c>
      <c r="G37" s="5" t="n">
        <v>29.0</v>
      </c>
      <c r="H37" s="5" t="n">
        <v>87.0</v>
      </c>
      <c r="I37" s="5" t="n">
        <v>124.0</v>
      </c>
      <c r="J37" s="5" t="n">
        <v>70.0</v>
      </c>
      <c r="K37" s="5" t="n">
        <v>68.0</v>
      </c>
      <c r="L37" s="5" t="n">
        <v>31.0</v>
      </c>
      <c r="M37" s="5" t="n">
        <v>124.0</v>
      </c>
      <c r="N37" s="11" t="n">
        <f si="5" t="shared"/>
        <v>630.0</v>
      </c>
      <c r="O37" s="5" t="n">
        <v>24212.0</v>
      </c>
      <c r="P37" s="5" t="n">
        <v>9346.0</v>
      </c>
      <c r="Q37" s="11" t="n">
        <f si="2" t="shared"/>
        <v>506.0</v>
      </c>
      <c r="R37" s="6" t="n">
        <f si="0" t="shared"/>
        <v>18.470355731225297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435.0</v>
      </c>
      <c r="E38" s="5" t="n">
        <f ref="E38:M38" si="8" t="shared">E39-E26-E27-E28-E29-E30-E31-E32-E33-E34-E35-E36-E37</f>
        <v>365.0</v>
      </c>
      <c r="F38" s="5" t="n">
        <f si="8" t="shared"/>
        <v>504.0</v>
      </c>
      <c r="G38" s="5" t="n">
        <f si="8" t="shared"/>
        <v>489.0</v>
      </c>
      <c r="H38" s="5" t="n">
        <f si="8" t="shared"/>
        <v>1111.0</v>
      </c>
      <c r="I38" s="5" t="n">
        <f si="8" t="shared"/>
        <v>1155.0</v>
      </c>
      <c r="J38" s="5" t="n">
        <f si="8" t="shared"/>
        <v>546.0</v>
      </c>
      <c r="K38" s="5" t="n">
        <f si="8" t="shared"/>
        <v>432.0</v>
      </c>
      <c r="L38" s="5" t="n">
        <f si="8" t="shared"/>
        <v>171.0</v>
      </c>
      <c r="M38" s="5" t="n">
        <f si="8" t="shared"/>
        <v>878.0</v>
      </c>
      <c r="N38" s="11" t="n">
        <f si="5" t="shared"/>
        <v>6086.0</v>
      </c>
      <c r="O38" s="5" t="n">
        <f>O39-O26-O27-O28-O29-O30-O31-O32-O33-O34-O35-O36-O37</f>
        <v>97974.0</v>
      </c>
      <c r="P38" s="5" t="n">
        <f>P39-P26-P27-P28-P29-P30-P31-P32-P33-P34-P35-P36-P37</f>
        <v>67713.0</v>
      </c>
      <c r="Q38" s="11" t="n">
        <f si="2" t="shared"/>
        <v>5208.0</v>
      </c>
      <c r="R38" s="6" t="n">
        <f si="0" t="shared"/>
        <v>13.001728110599078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2297.0</v>
      </c>
      <c r="E39" s="5" t="n">
        <v>2262.0</v>
      </c>
      <c r="F39" s="5" t="n">
        <v>3330.0</v>
      </c>
      <c r="G39" s="5" t="n">
        <v>2970.0</v>
      </c>
      <c r="H39" s="5" t="n">
        <v>6278.0</v>
      </c>
      <c r="I39" s="5" t="n">
        <v>8705.0</v>
      </c>
      <c r="J39" s="5" t="n">
        <v>3858.0</v>
      </c>
      <c r="K39" s="5" t="n">
        <v>2302.0</v>
      </c>
      <c r="L39" s="5" t="n">
        <v>890.0</v>
      </c>
      <c r="M39" s="5" t="n">
        <v>3542.0</v>
      </c>
      <c r="N39" s="11" t="n">
        <f si="5" t="shared"/>
        <v>36434.0</v>
      </c>
      <c r="O39" s="5" t="n">
        <v>591721.0</v>
      </c>
      <c r="P39" s="5" t="n">
        <v>410692.0</v>
      </c>
      <c r="Q39" s="11" t="n">
        <f si="2" t="shared"/>
        <v>32892.0</v>
      </c>
      <c r="R39" s="6" t="n">
        <f si="0" t="shared"/>
        <v>12.486075641493372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855.0</v>
      </c>
      <c r="E40" s="5" t="n">
        <v>558.0</v>
      </c>
      <c r="F40" s="5" t="n">
        <v>954.0</v>
      </c>
      <c r="G40" s="5" t="n">
        <v>1067.0</v>
      </c>
      <c r="H40" s="5" t="n">
        <v>2632.0</v>
      </c>
      <c r="I40" s="5" t="n">
        <v>2797.0</v>
      </c>
      <c r="J40" s="5" t="n">
        <v>765.0</v>
      </c>
      <c r="K40" s="5" t="n">
        <v>194.0</v>
      </c>
      <c r="L40" s="5" t="n">
        <v>107.0</v>
      </c>
      <c r="M40" s="5" t="n">
        <v>1583.0</v>
      </c>
      <c r="N40" s="11" t="n">
        <f si="5" t="shared"/>
        <v>11512.0</v>
      </c>
      <c r="O40" s="5" t="n">
        <v>99982.0</v>
      </c>
      <c r="P40" s="5" t="n">
        <v>86451.0</v>
      </c>
      <c r="Q40" s="11" t="n">
        <f si="2" t="shared"/>
        <v>9929.0</v>
      </c>
      <c r="R40" s="6" t="n">
        <f si="0" t="shared"/>
        <v>8.706919125793132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149.0</v>
      </c>
      <c r="E41" s="5" t="n">
        <v>97.0</v>
      </c>
      <c r="F41" s="5" t="n">
        <v>111.0</v>
      </c>
      <c r="G41" s="5" t="n">
        <v>129.0</v>
      </c>
      <c r="H41" s="5" t="n">
        <v>259.0</v>
      </c>
      <c r="I41" s="5" t="n">
        <v>377.0</v>
      </c>
      <c r="J41" s="5" t="n">
        <v>109.0</v>
      </c>
      <c r="K41" s="5" t="n">
        <v>44.0</v>
      </c>
      <c r="L41" s="5" t="n">
        <v>23.0</v>
      </c>
      <c r="M41" s="5" t="n">
        <v>273.0</v>
      </c>
      <c r="N41" s="11" t="n">
        <f si="5" t="shared"/>
        <v>1571.0</v>
      </c>
      <c r="O41" s="5" t="n">
        <v>20559.0</v>
      </c>
      <c r="P41" s="5" t="n">
        <v>12720.0</v>
      </c>
      <c r="Q41" s="11" t="n">
        <f si="2" t="shared"/>
        <v>1298.0</v>
      </c>
      <c r="R41" s="6" t="n">
        <f si="0" t="shared"/>
        <v>9.799691833590138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28.0</v>
      </c>
      <c r="E42" s="5" t="n">
        <f ref="E42:M42" si="9" t="shared">E43-E40-E41</f>
        <v>7.0</v>
      </c>
      <c r="F42" s="5" t="n">
        <f si="9" t="shared"/>
        <v>12.0</v>
      </c>
      <c r="G42" s="5" t="n">
        <f si="9" t="shared"/>
        <v>10.0</v>
      </c>
      <c r="H42" s="5" t="n">
        <f si="9" t="shared"/>
        <v>31.0</v>
      </c>
      <c r="I42" s="5" t="n">
        <f si="9" t="shared"/>
        <v>57.0</v>
      </c>
      <c r="J42" s="5" t="n">
        <f si="9" t="shared"/>
        <v>23.0</v>
      </c>
      <c r="K42" s="5" t="n">
        <f si="9" t="shared"/>
        <v>14.0</v>
      </c>
      <c r="L42" s="5" t="n">
        <f si="9" t="shared"/>
        <v>4.0</v>
      </c>
      <c r="M42" s="5" t="n">
        <f si="9" t="shared"/>
        <v>21.0</v>
      </c>
      <c r="N42" s="11" t="n">
        <f si="5" t="shared"/>
        <v>207.0</v>
      </c>
      <c r="O42" s="5" t="n">
        <f>O43-O40-O41</f>
        <v>8209.0</v>
      </c>
      <c r="P42" s="5" t="n">
        <f>P43-P40-P41</f>
        <v>2218.0</v>
      </c>
      <c r="Q42" s="11" t="n">
        <f si="2" t="shared"/>
        <v>186.0</v>
      </c>
      <c r="R42" s="6" t="n">
        <f si="0" t="shared"/>
        <v>11.924731182795698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1032.0</v>
      </c>
      <c r="E43" s="5" t="n">
        <v>662.0</v>
      </c>
      <c r="F43" s="5" t="n">
        <v>1077.0</v>
      </c>
      <c r="G43" s="5" t="n">
        <v>1206.0</v>
      </c>
      <c r="H43" s="5" t="n">
        <v>2922.0</v>
      </c>
      <c r="I43" s="5" t="n">
        <v>3231.0</v>
      </c>
      <c r="J43" s="5" t="n">
        <v>897.0</v>
      </c>
      <c r="K43" s="5" t="n">
        <v>252.0</v>
      </c>
      <c r="L43" s="5" t="n">
        <v>134.0</v>
      </c>
      <c r="M43" s="5" t="n">
        <v>1877.0</v>
      </c>
      <c r="N43" s="11" t="n">
        <f si="5" t="shared"/>
        <v>13290.0</v>
      </c>
      <c r="O43" s="5" t="n">
        <v>128750.0</v>
      </c>
      <c r="P43" s="5" t="n">
        <v>101389.0</v>
      </c>
      <c r="Q43" s="11" t="n">
        <f si="2" t="shared"/>
        <v>11413.0</v>
      </c>
      <c r="R43" s="6" t="n">
        <f si="0" t="shared"/>
        <v>8.883641461491282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14.0</v>
      </c>
      <c r="E44" s="8" t="n">
        <v>11.0</v>
      </c>
      <c r="F44" s="8" t="n">
        <v>13.0</v>
      </c>
      <c r="G44" s="8" t="n">
        <v>10.0</v>
      </c>
      <c r="H44" s="8" t="n">
        <v>27.0</v>
      </c>
      <c r="I44" s="8" t="n">
        <v>39.0</v>
      </c>
      <c r="J44" s="8" t="n">
        <v>73.0</v>
      </c>
      <c r="K44" s="8" t="n">
        <v>49.0</v>
      </c>
      <c r="L44" s="8" t="n">
        <v>71.0</v>
      </c>
      <c r="M44" s="8" t="n">
        <v>99.0</v>
      </c>
      <c r="N44" s="11" t="n">
        <f si="5" t="shared"/>
        <v>406.0</v>
      </c>
      <c r="O44" s="8" t="n">
        <v>37842.0</v>
      </c>
      <c r="P44" s="8" t="n">
        <v>9896.0</v>
      </c>
      <c r="Q44" s="11" t="n">
        <f si="2" t="shared"/>
        <v>307.0</v>
      </c>
      <c r="R44" s="6" t="n">
        <f si="0" t="shared"/>
        <v>32.23452768729641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10.0</v>
      </c>
      <c r="E45" s="8" t="n">
        <f ref="E45:M45" si="10" t="shared">E46-E44</f>
        <v>9.0</v>
      </c>
      <c r="F45" s="8" t="n">
        <f si="10" t="shared"/>
        <v>49.0</v>
      </c>
      <c r="G45" s="8" t="n">
        <f si="10" t="shared"/>
        <v>36.0</v>
      </c>
      <c r="H45" s="8" t="n">
        <f si="10" t="shared"/>
        <v>100.0</v>
      </c>
      <c r="I45" s="8" t="n">
        <f si="10" t="shared"/>
        <v>78.0</v>
      </c>
      <c r="J45" s="8" t="n">
        <f si="10" t="shared"/>
        <v>86.0</v>
      </c>
      <c r="K45" s="8" t="n">
        <f si="10" t="shared"/>
        <v>39.0</v>
      </c>
      <c r="L45" s="8" t="n">
        <f si="10" t="shared"/>
        <v>58.0</v>
      </c>
      <c r="M45" s="8" t="n">
        <f si="10" t="shared"/>
        <v>109.0</v>
      </c>
      <c r="N45" s="11" t="n">
        <f si="5" t="shared"/>
        <v>574.0</v>
      </c>
      <c r="O45" s="8" t="n">
        <f>O46-O44</f>
        <v>55113.0</v>
      </c>
      <c r="P45" s="8" t="n">
        <f>P46-P44</f>
        <v>10253.0</v>
      </c>
      <c r="Q45" s="11" t="n">
        <f si="2" t="shared"/>
        <v>465.0</v>
      </c>
      <c r="R45" s="6" t="n">
        <f si="0" t="shared"/>
        <v>22.0494623655914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24.0</v>
      </c>
      <c r="E46" s="8" t="n">
        <v>20.0</v>
      </c>
      <c r="F46" s="8" t="n">
        <v>62.0</v>
      </c>
      <c r="G46" s="8" t="n">
        <v>46.0</v>
      </c>
      <c r="H46" s="8" t="n">
        <v>127.0</v>
      </c>
      <c r="I46" s="8" t="n">
        <v>117.0</v>
      </c>
      <c r="J46" s="8" t="n">
        <v>159.0</v>
      </c>
      <c r="K46" s="8" t="n">
        <v>88.0</v>
      </c>
      <c r="L46" s="8" t="n">
        <v>129.0</v>
      </c>
      <c r="M46" s="8" t="n">
        <v>208.0</v>
      </c>
      <c r="N46" s="11" t="n">
        <f si="5" t="shared"/>
        <v>980.0</v>
      </c>
      <c r="O46" s="8" t="n">
        <v>92955.0</v>
      </c>
      <c r="P46" s="8" t="n">
        <v>20149.0</v>
      </c>
      <c r="Q46" s="11" t="n">
        <f si="2" t="shared"/>
        <v>772.0</v>
      </c>
      <c r="R46" s="6" t="n">
        <f si="0" t="shared"/>
        <v>26.099740932642487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14.0</v>
      </c>
      <c r="E47" s="5" t="n">
        <v>10.0</v>
      </c>
      <c r="F47" s="5" t="n">
        <v>5.0</v>
      </c>
      <c r="G47" s="5" t="n">
        <v>10.0</v>
      </c>
      <c r="H47" s="5" t="n">
        <v>13.0</v>
      </c>
      <c r="I47" s="5" t="n">
        <v>13.0</v>
      </c>
      <c r="J47" s="5" t="n">
        <v>17.0</v>
      </c>
      <c r="K47" s="5" t="n">
        <v>3.0</v>
      </c>
      <c r="L47" s="5" t="n">
        <v>2.0</v>
      </c>
      <c r="M47" s="5" t="n">
        <v>23.0</v>
      </c>
      <c r="N47" s="11" t="n">
        <f si="5" t="shared"/>
        <v>110.0</v>
      </c>
      <c r="O47" s="5" t="n">
        <v>4379.0</v>
      </c>
      <c r="P47" s="5" t="n">
        <v>926.0</v>
      </c>
      <c r="Q47" s="11" t="n">
        <f si="2" t="shared"/>
        <v>87.0</v>
      </c>
      <c r="R47" s="6" t="n">
        <f si="0" t="shared"/>
        <v>10.64367816091954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43916.0</v>
      </c>
      <c r="E48" s="5" t="n">
        <f ref="E48:M48" si="11" t="shared">E47+E46+E43+E39+E25+E18</f>
        <v>91451.0</v>
      </c>
      <c r="F48" s="5" t="n">
        <f si="11" t="shared"/>
        <v>158800.0</v>
      </c>
      <c r="G48" s="5" t="n">
        <f si="11" t="shared"/>
        <v>102495.0</v>
      </c>
      <c r="H48" s="5" t="n">
        <f si="11" t="shared"/>
        <v>109964.0</v>
      </c>
      <c r="I48" s="5" t="n">
        <f si="11" t="shared"/>
        <v>69470.0</v>
      </c>
      <c r="J48" s="5" t="n">
        <f si="11" t="shared"/>
        <v>19429.0</v>
      </c>
      <c r="K48" s="5" t="n">
        <f si="11" t="shared"/>
        <v>13097.0</v>
      </c>
      <c r="L48" s="5" t="n">
        <f si="11" t="shared"/>
        <v>8985.0</v>
      </c>
      <c r="M48" s="5" t="n">
        <f si="11" t="shared"/>
        <v>79648.0</v>
      </c>
      <c r="N48" s="11" t="n">
        <f si="5" t="shared"/>
        <v>697255.0</v>
      </c>
      <c r="O48" s="5" t="n">
        <f>O47+O46+O43+O39+O25+O18</f>
        <v>3.2090519E7</v>
      </c>
      <c r="P48" s="5" t="n">
        <f>P47+P46+P43+P39+P25+P18</f>
        <v>4185229.0</v>
      </c>
      <c r="Q48" s="11" t="n">
        <f si="2" t="shared"/>
        <v>617607.0</v>
      </c>
      <c r="R48" s="6" t="n">
        <f si="0" t="shared"/>
        <v>6.776524553640098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6.298413062652831</v>
      </c>
      <c r="E49" s="6" t="n">
        <f ref="E49" si="13" t="shared">E48/$N$48*100</f>
        <v>13.115861485396305</v>
      </c>
      <c r="F49" s="6" t="n">
        <f ref="F49" si="14" t="shared">F48/$N$48*100</f>
        <v>22.775024919147228</v>
      </c>
      <c r="G49" s="6" t="n">
        <f ref="G49" si="15" t="shared">G48/$N$48*100</f>
        <v>14.699787021964706</v>
      </c>
      <c r="H49" s="6" t="n">
        <f ref="H49" si="16" t="shared">H48/$N$48*100</f>
        <v>15.770987658747519</v>
      </c>
      <c r="I49" s="6" t="n">
        <f ref="I49" si="17" t="shared">I48/$N$48*100</f>
        <v>9.963356304364975</v>
      </c>
      <c r="J49" s="6" t="n">
        <f ref="J49" si="18" t="shared">J48/$N$48*100</f>
        <v>2.7864984833382334</v>
      </c>
      <c r="K49" s="6" t="n">
        <f ref="K49" si="19" t="shared">K48/$N$48*100</f>
        <v>1.878365877620096</v>
      </c>
      <c r="L49" s="6" t="n">
        <f ref="L49" si="20" t="shared">L48/$N$48*100</f>
        <v>1.2886246782023794</v>
      </c>
      <c r="M49" s="6" t="n">
        <f ref="M49" si="21" t="shared">M48/$N$48*100</f>
        <v>11.423080508565734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