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<sst xmlns="http://schemas.openxmlformats.org/spreadsheetml/2006/main" count="109" uniqueCount="64">
  <si>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</si>
  <si>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</si>
  <si>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</si>
  <si>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</si>
  <si>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</si>
  <si>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</si>
  <si>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</si>
  <si>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</si>
  <si>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</si>
  <si>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</si>
  <si>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</si>
  <si>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</si>
  <si>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</si>
  <si>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</si>
  <si>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</si>
  <si>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</si>
  <si>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</si>
  <si>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</si>
  <si>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</si>
  <si>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</si>
  <si>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</si>
  <si>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</si>
  <si>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</si>
  <si>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</si>
  <si>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</si>
  <si>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</si>
  <si>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</si>
  <si>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</si>
  <si>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</si>
  <si>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</si>
  <si>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</si>
  <si>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</si>
  <si>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</si>
  <si>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</si>
  <si>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</si>
  <si>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</si>
  <si>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</si>
  <si>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</si>
  <si>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</si>
  <si>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</si>
  <si>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</si>
  <si>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</si>
  <si>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</si>
  <si>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</si>
  <si>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</si>
  <si>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</si>
  <si>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</si>
  <si>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</si>
  <si>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</si>
  <si>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</si>
  <si>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</si>
  <si>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</si>
  <si>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</si>
  <si>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</si>
  <si>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</si>
  <si>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</si>
  <si>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</si>
  <si>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</si>
  <si>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</si>
  <si>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</si>
  <si>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</si>
  <si>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</si>
  <si>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114年10月來臺旅客人次－按年齡分
Table 1-5   Visitor Arrivals by Age,
October,2025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</si>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</sst>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2997.0</v>
      </c>
      <c r="E3" s="2" t="n">
        <v>2805.0</v>
      </c>
      <c r="F3" s="2" t="n">
        <v>20634.0</v>
      </c>
      <c r="G3" s="2" t="n">
        <v>29799.0</v>
      </c>
      <c r="H3" s="2" t="n">
        <v>18581.0</v>
      </c>
      <c r="I3" s="2" t="n">
        <v>14746.0</v>
      </c>
      <c r="J3" s="2" t="n">
        <v>17522.0</v>
      </c>
      <c r="K3" s="2" t="n">
        <f>SUM(D3:J3)</f>
        <v>107084.0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2251.0</v>
      </c>
      <c r="E4" s="2" t="n">
        <v>2347.0</v>
      </c>
      <c r="F4" s="2" t="n">
        <v>12441.0</v>
      </c>
      <c r="G4" s="2" t="n">
        <v>16457.0</v>
      </c>
      <c r="H4" s="2" t="n">
        <v>11283.0</v>
      </c>
      <c r="I4" s="2" t="n">
        <v>6369.0</v>
      </c>
      <c r="J4" s="2" t="n">
        <v>4535.0</v>
      </c>
      <c r="K4" s="2" t="n">
        <f ref="K4:K48" si="0" t="shared">SUM(D4:J4)</f>
        <v>55683.0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2152.0</v>
      </c>
      <c r="E5" s="2" t="n">
        <v>12493.0</v>
      </c>
      <c r="F5" s="2" t="n">
        <v>20810.0</v>
      </c>
      <c r="G5" s="2" t="n">
        <v>18955.0</v>
      </c>
      <c r="H5" s="2" t="n">
        <v>19836.0</v>
      </c>
      <c r="I5" s="2" t="n">
        <v>25455.0</v>
      </c>
      <c r="J5" s="2" t="n">
        <v>28084.0</v>
      </c>
      <c r="K5" s="2" t="n">
        <f si="0" t="shared"/>
        <v>127785.0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3671.0</v>
      </c>
      <c r="E6" s="2" t="n">
        <v>7840.0</v>
      </c>
      <c r="F6" s="2" t="n">
        <v>16942.0</v>
      </c>
      <c r="G6" s="2" t="n">
        <v>23983.0</v>
      </c>
      <c r="H6" s="2" t="n">
        <v>19362.0</v>
      </c>
      <c r="I6" s="2" t="n">
        <v>18380.0</v>
      </c>
      <c r="J6" s="2" t="n">
        <v>17439.0</v>
      </c>
      <c r="K6" s="2" t="n">
        <f si="0" t="shared"/>
        <v>107617.0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79.0</v>
      </c>
      <c r="E7" s="2" t="n">
        <v>90.0</v>
      </c>
      <c r="F7" s="2" t="n">
        <v>852.0</v>
      </c>
      <c r="G7" s="2" t="n">
        <v>1252.0</v>
      </c>
      <c r="H7" s="2" t="n">
        <v>859.0</v>
      </c>
      <c r="I7" s="2" t="n">
        <v>457.0</v>
      </c>
      <c r="J7" s="2" t="n">
        <v>258.0</v>
      </c>
      <c r="K7" s="2" t="n">
        <f si="0" t="shared"/>
        <v>3847.0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70.0</v>
      </c>
      <c r="E8" s="2" t="n">
        <v>62.0</v>
      </c>
      <c r="F8" s="2" t="n">
        <v>574.0</v>
      </c>
      <c r="G8" s="2" t="n">
        <v>783.0</v>
      </c>
      <c r="H8" s="2" t="n">
        <v>522.0</v>
      </c>
      <c r="I8" s="2" t="n">
        <v>378.0</v>
      </c>
      <c r="J8" s="2" t="n">
        <v>379.0</v>
      </c>
      <c r="K8" s="2" t="n">
        <f si="0" t="shared"/>
        <v>2768.0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941.0</v>
      </c>
      <c r="E9" s="2" t="n">
        <v>795.0</v>
      </c>
      <c r="F9" s="2" t="n">
        <v>8381.0</v>
      </c>
      <c r="G9" s="2" t="n">
        <v>8537.0</v>
      </c>
      <c r="H9" s="2" t="n">
        <v>4993.0</v>
      </c>
      <c r="I9" s="2" t="n">
        <v>4807.0</v>
      </c>
      <c r="J9" s="2" t="n">
        <v>4360.0</v>
      </c>
      <c r="K9" s="2" t="n">
        <f si="0" t="shared"/>
        <v>32814.0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2138.0</v>
      </c>
      <c r="E10" s="2" t="n">
        <v>1360.0</v>
      </c>
      <c r="F10" s="2" t="n">
        <v>5268.0</v>
      </c>
      <c r="G10" s="2" t="n">
        <v>10434.0</v>
      </c>
      <c r="H10" s="2" t="n">
        <v>7354.0</v>
      </c>
      <c r="I10" s="2" t="n">
        <v>6483.0</v>
      </c>
      <c r="J10" s="2" t="n">
        <v>6670.0</v>
      </c>
      <c r="K10" s="2" t="n">
        <f si="0" t="shared"/>
        <v>39707.0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150.0</v>
      </c>
      <c r="E11" s="2" t="n">
        <v>588.0</v>
      </c>
      <c r="F11" s="2" t="n">
        <v>6286.0</v>
      </c>
      <c r="G11" s="2" t="n">
        <v>5001.0</v>
      </c>
      <c r="H11" s="2" t="n">
        <v>2969.0</v>
      </c>
      <c r="I11" s="2" t="n">
        <v>1485.0</v>
      </c>
      <c r="J11" s="2" t="n">
        <v>1518.0</v>
      </c>
      <c r="K11" s="2" t="n">
        <f si="0" t="shared"/>
        <v>17997.0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2056.0</v>
      </c>
      <c r="E12" s="2" t="n">
        <v>2681.0</v>
      </c>
      <c r="F12" s="2" t="n">
        <v>13903.0</v>
      </c>
      <c r="G12" s="2" t="n">
        <v>17347.0</v>
      </c>
      <c r="H12" s="2" t="n">
        <v>7754.0</v>
      </c>
      <c r="I12" s="2" t="n">
        <v>4903.0</v>
      </c>
      <c r="J12" s="2" t="n">
        <v>4409.0</v>
      </c>
      <c r="K12" s="2" t="n">
        <f si="0" t="shared"/>
        <v>53053.0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817.0</v>
      </c>
      <c r="E13" s="2" t="n">
        <v>1723.0</v>
      </c>
      <c r="F13" s="2" t="n">
        <v>10710.0</v>
      </c>
      <c r="G13" s="2" t="n">
        <v>13329.0</v>
      </c>
      <c r="H13" s="2" t="n">
        <v>7282.0</v>
      </c>
      <c r="I13" s="2" t="n">
        <v>3561.0</v>
      </c>
      <c r="J13" s="2" t="n">
        <v>2673.0</v>
      </c>
      <c r="K13" s="2" t="n">
        <f si="0" t="shared"/>
        <v>40095.0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302.0</v>
      </c>
      <c r="E14" s="2" t="n">
        <v>4941.0</v>
      </c>
      <c r="F14" s="2" t="n">
        <v>11299.0</v>
      </c>
      <c r="G14" s="2" t="n">
        <v>10683.0</v>
      </c>
      <c r="H14" s="2" t="n">
        <v>5005.0</v>
      </c>
      <c r="I14" s="2" t="n">
        <v>2277.0</v>
      </c>
      <c r="J14" s="2" t="n">
        <v>1776.0</v>
      </c>
      <c r="K14" s="2" t="n">
        <f si="0" t="shared"/>
        <v>36283.0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76.0</v>
      </c>
      <c r="E15" s="2" t="n">
        <f ref="E15:J15" si="1" t="shared">E16-E9-E10-E11-E12-E13-E14</f>
        <v>73.0</v>
      </c>
      <c r="F15" s="2" t="n">
        <f si="1" t="shared"/>
        <v>454.0</v>
      </c>
      <c r="G15" s="2" t="n">
        <f si="1" t="shared"/>
        <v>624.0</v>
      </c>
      <c r="H15" s="2" t="n">
        <f si="1" t="shared"/>
        <v>390.0</v>
      </c>
      <c r="I15" s="2" t="n">
        <f si="1" t="shared"/>
        <v>279.0</v>
      </c>
      <c r="J15" s="2" t="n">
        <f si="1" t="shared"/>
        <v>333.0</v>
      </c>
      <c r="K15" s="2" t="n">
        <f si="0" t="shared"/>
        <v>2229.0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6480.0</v>
      </c>
      <c r="E16" s="2" t="n">
        <v>12161.0</v>
      </c>
      <c r="F16" s="2" t="n">
        <v>56301.0</v>
      </c>
      <c r="G16" s="2" t="n">
        <v>65955.0</v>
      </c>
      <c r="H16" s="2" t="n">
        <v>35747.0</v>
      </c>
      <c r="I16" s="2" t="n">
        <v>23795.0</v>
      </c>
      <c r="J16" s="2" t="n">
        <v>21739.0</v>
      </c>
      <c r="K16" s="2" t="n">
        <f si="0" t="shared"/>
        <v>222178.0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103.0</v>
      </c>
      <c r="E17" s="2" t="n">
        <f ref="E17:J17" si="2" t="shared">E18-E16-E3-E4-E5-E6-E7-E8</f>
        <v>174.0</v>
      </c>
      <c r="F17" s="2" t="n">
        <f si="2" t="shared"/>
        <v>650.0</v>
      </c>
      <c r="G17" s="2" t="n">
        <f si="2" t="shared"/>
        <v>641.0</v>
      </c>
      <c r="H17" s="2" t="n">
        <f si="2" t="shared"/>
        <v>509.0</v>
      </c>
      <c r="I17" s="2" t="n">
        <f si="2" t="shared"/>
        <v>397.0</v>
      </c>
      <c r="J17" s="2" t="n">
        <f si="2" t="shared"/>
        <v>337.0</v>
      </c>
      <c r="K17" s="2" t="n">
        <f si="0" t="shared"/>
        <v>2811.0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17803.0</v>
      </c>
      <c r="E18" s="2" t="n">
        <v>37972.0</v>
      </c>
      <c r="F18" s="2" t="n">
        <v>129204.0</v>
      </c>
      <c r="G18" s="2" t="n">
        <v>157825.0</v>
      </c>
      <c r="H18" s="2" t="n">
        <v>106699.0</v>
      </c>
      <c r="I18" s="2" t="n">
        <v>89977.0</v>
      </c>
      <c r="J18" s="2" t="n">
        <v>90293.0</v>
      </c>
      <c r="K18" s="2" t="n">
        <f si="0" t="shared"/>
        <v>629773.0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411.0</v>
      </c>
      <c r="E19" s="2" t="n">
        <v>184.0</v>
      </c>
      <c r="F19" s="2" t="n">
        <v>1413.0</v>
      </c>
      <c r="G19" s="2" t="n">
        <v>2571.0</v>
      </c>
      <c r="H19" s="2" t="n">
        <v>1675.0</v>
      </c>
      <c r="I19" s="2" t="n">
        <v>1671.0</v>
      </c>
      <c r="J19" s="2" t="n">
        <v>3500.0</v>
      </c>
      <c r="K19" s="2" t="n">
        <f si="0" t="shared"/>
        <v>11425.0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1936.0</v>
      </c>
      <c r="E20" s="2" t="n">
        <v>1100.0</v>
      </c>
      <c r="F20" s="2" t="n">
        <v>6920.0</v>
      </c>
      <c r="G20" s="2" t="n">
        <v>12491.0</v>
      </c>
      <c r="H20" s="2" t="n">
        <v>8964.0</v>
      </c>
      <c r="I20" s="2" t="n">
        <v>10097.0</v>
      </c>
      <c r="J20" s="2" t="n">
        <v>18553.0</v>
      </c>
      <c r="K20" s="2" t="n">
        <f si="0" t="shared"/>
        <v>60061.0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8.0</v>
      </c>
      <c r="E21" s="2" t="n">
        <v>6.0</v>
      </c>
      <c r="F21" s="2" t="n">
        <v>54.0</v>
      </c>
      <c r="G21" s="2" t="n">
        <v>126.0</v>
      </c>
      <c r="H21" s="2" t="n">
        <v>73.0</v>
      </c>
      <c r="I21" s="2" t="n">
        <v>69.0</v>
      </c>
      <c r="J21" s="2" t="n">
        <v>83.0</v>
      </c>
      <c r="K21" s="2" t="n">
        <f si="0" t="shared"/>
        <v>419.0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9.0</v>
      </c>
      <c r="E22" s="2" t="n">
        <v>6.0</v>
      </c>
      <c r="F22" s="2" t="n">
        <v>58.0</v>
      </c>
      <c r="G22" s="2" t="n">
        <v>134.0</v>
      </c>
      <c r="H22" s="2" t="n">
        <v>126.0</v>
      </c>
      <c r="I22" s="2" t="n">
        <v>70.0</v>
      </c>
      <c r="J22" s="2" t="n">
        <v>81.0</v>
      </c>
      <c r="K22" s="2" t="n">
        <f si="0" t="shared"/>
        <v>484.0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2.0</v>
      </c>
      <c r="F23" s="2" t="n">
        <v>14.0</v>
      </c>
      <c r="G23" s="2" t="n">
        <v>34.0</v>
      </c>
      <c r="H23" s="2" t="n">
        <v>34.0</v>
      </c>
      <c r="I23" s="2" t="n">
        <v>23.0</v>
      </c>
      <c r="J23" s="2" t="n">
        <v>18.0</v>
      </c>
      <c r="K23" s="2" t="n">
        <f si="0" t="shared"/>
        <v>125.0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16.0</v>
      </c>
      <c r="E24" s="2" t="n">
        <f ref="E24:J24" si="3" t="shared">E25-E19-E20-E21-E22-E23</f>
        <v>21.0</v>
      </c>
      <c r="F24" s="2" t="n">
        <f si="3" t="shared"/>
        <v>188.0</v>
      </c>
      <c r="G24" s="2" t="n">
        <f si="3" t="shared"/>
        <v>349.0</v>
      </c>
      <c r="H24" s="2" t="n">
        <f si="3" t="shared"/>
        <v>216.0</v>
      </c>
      <c r="I24" s="2" t="n">
        <f si="3" t="shared"/>
        <v>135.0</v>
      </c>
      <c r="J24" s="2" t="n">
        <f si="3" t="shared"/>
        <v>152.0</v>
      </c>
      <c r="K24" s="2" t="n">
        <f si="0" t="shared"/>
        <v>1077.0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2380.0</v>
      </c>
      <c r="E25" s="2" t="n">
        <v>1319.0</v>
      </c>
      <c r="F25" s="2" t="n">
        <v>8647.0</v>
      </c>
      <c r="G25" s="2" t="n">
        <v>15705.0</v>
      </c>
      <c r="H25" s="2" t="n">
        <v>11088.0</v>
      </c>
      <c r="I25" s="2" t="n">
        <v>12065.0</v>
      </c>
      <c r="J25" s="2" t="n">
        <v>22387.0</v>
      </c>
      <c r="K25" s="2" t="n">
        <f si="0" t="shared"/>
        <v>73591.0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45.0</v>
      </c>
      <c r="E26" s="2" t="n">
        <v>38.0</v>
      </c>
      <c r="F26" s="2" t="n">
        <v>273.0</v>
      </c>
      <c r="G26" s="2" t="n">
        <v>257.0</v>
      </c>
      <c r="H26" s="2" t="n">
        <v>160.0</v>
      </c>
      <c r="I26" s="2" t="n">
        <v>182.0</v>
      </c>
      <c r="J26" s="2" t="n">
        <v>128.0</v>
      </c>
      <c r="K26" s="2" t="n">
        <f si="0" t="shared"/>
        <v>1083.0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135.0</v>
      </c>
      <c r="E27" s="2" t="n">
        <v>258.0</v>
      </c>
      <c r="F27" s="2" t="n">
        <v>1383.0</v>
      </c>
      <c r="G27" s="2" t="n">
        <v>1167.0</v>
      </c>
      <c r="H27" s="2" t="n">
        <v>774.0</v>
      </c>
      <c r="I27" s="2" t="n">
        <v>715.0</v>
      </c>
      <c r="J27" s="2" t="n">
        <v>817.0</v>
      </c>
      <c r="K27" s="2" t="n">
        <f si="0" t="shared"/>
        <v>5249.0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185.0</v>
      </c>
      <c r="E28" s="2" t="n">
        <v>292.0</v>
      </c>
      <c r="F28" s="2" t="n">
        <v>1686.0</v>
      </c>
      <c r="G28" s="2" t="n">
        <v>2455.0</v>
      </c>
      <c r="H28" s="2" t="n">
        <v>1374.0</v>
      </c>
      <c r="I28" s="2" t="n">
        <v>1299.0</v>
      </c>
      <c r="J28" s="2" t="n">
        <v>1209.0</v>
      </c>
      <c r="K28" s="2" t="n">
        <f si="0" t="shared"/>
        <v>8500.0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19.0</v>
      </c>
      <c r="E29" s="2" t="n">
        <v>16.0</v>
      </c>
      <c r="F29" s="2" t="n">
        <v>326.0</v>
      </c>
      <c r="G29" s="2" t="n">
        <v>502.0</v>
      </c>
      <c r="H29" s="2" t="n">
        <v>375.0</v>
      </c>
      <c r="I29" s="2" t="n">
        <v>341.0</v>
      </c>
      <c r="J29" s="2" t="n">
        <v>250.0</v>
      </c>
      <c r="K29" s="2" t="n">
        <f si="0" t="shared"/>
        <v>1829.0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67.0</v>
      </c>
      <c r="E30" s="2" t="n">
        <v>53.0</v>
      </c>
      <c r="F30" s="2" t="n">
        <v>611.0</v>
      </c>
      <c r="G30" s="2" t="n">
        <v>776.0</v>
      </c>
      <c r="H30" s="2" t="n">
        <v>464.0</v>
      </c>
      <c r="I30" s="2" t="n">
        <v>487.0</v>
      </c>
      <c r="J30" s="2" t="n">
        <v>421.0</v>
      </c>
      <c r="K30" s="2" t="n">
        <f si="0" t="shared"/>
        <v>2879.0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60.0</v>
      </c>
      <c r="E31" s="2" t="n">
        <v>73.0</v>
      </c>
      <c r="F31" s="2" t="n">
        <v>274.0</v>
      </c>
      <c r="G31" s="2" t="n">
        <v>538.0</v>
      </c>
      <c r="H31" s="2" t="n">
        <v>304.0</v>
      </c>
      <c r="I31" s="2" t="n">
        <v>240.0</v>
      </c>
      <c r="J31" s="2" t="n">
        <v>366.0</v>
      </c>
      <c r="K31" s="2" t="n">
        <f si="0" t="shared"/>
        <v>1855.0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21.0</v>
      </c>
      <c r="E32" s="2" t="n">
        <v>24.0</v>
      </c>
      <c r="F32" s="2" t="n">
        <v>339.0</v>
      </c>
      <c r="G32" s="2" t="n">
        <v>437.0</v>
      </c>
      <c r="H32" s="2" t="n">
        <v>284.0</v>
      </c>
      <c r="I32" s="2" t="n">
        <v>236.0</v>
      </c>
      <c r="J32" s="2" t="n">
        <v>140.0</v>
      </c>
      <c r="K32" s="2" t="n">
        <f si="0" t="shared"/>
        <v>1481.0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168.0</v>
      </c>
      <c r="E33" s="2" t="n">
        <v>188.0</v>
      </c>
      <c r="F33" s="2" t="n">
        <v>1159.0</v>
      </c>
      <c r="G33" s="2" t="n">
        <v>1953.0</v>
      </c>
      <c r="H33" s="2" t="n">
        <v>1279.0</v>
      </c>
      <c r="I33" s="2" t="n">
        <v>1012.0</v>
      </c>
      <c r="J33" s="2" t="n">
        <v>1467.0</v>
      </c>
      <c r="K33" s="2" t="n">
        <f si="0" t="shared"/>
        <v>7226.0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19.0</v>
      </c>
      <c r="E34" s="2" t="n">
        <v>76.0</v>
      </c>
      <c r="F34" s="2" t="n">
        <v>213.0</v>
      </c>
      <c r="G34" s="2" t="n">
        <v>380.0</v>
      </c>
      <c r="H34" s="2" t="n">
        <v>179.0</v>
      </c>
      <c r="I34" s="2" t="n">
        <v>207.0</v>
      </c>
      <c r="J34" s="2" t="n">
        <v>209.0</v>
      </c>
      <c r="K34" s="2" t="n">
        <f si="0" t="shared"/>
        <v>1283.0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0.0</v>
      </c>
      <c r="F35" s="2" t="n">
        <v>33.0</v>
      </c>
      <c r="G35" s="2" t="n">
        <v>70.0</v>
      </c>
      <c r="H35" s="2" t="n">
        <v>47.0</v>
      </c>
      <c r="I35" s="2" t="n">
        <v>28.0</v>
      </c>
      <c r="J35" s="2" t="n">
        <v>16.0</v>
      </c>
      <c r="K35" s="2" t="n">
        <f si="0" t="shared"/>
        <v>196.0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16.0</v>
      </c>
      <c r="E36" s="2" t="n">
        <v>33.0</v>
      </c>
      <c r="F36" s="2" t="n">
        <v>160.0</v>
      </c>
      <c r="G36" s="2" t="n">
        <v>165.0</v>
      </c>
      <c r="H36" s="2" t="n">
        <v>139.0</v>
      </c>
      <c r="I36" s="2" t="n">
        <v>157.0</v>
      </c>
      <c r="J36" s="2" t="n">
        <v>160.0</v>
      </c>
      <c r="K36" s="2" t="n">
        <f si="0" t="shared"/>
        <v>830.0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10.0</v>
      </c>
      <c r="E37" s="2" t="n">
        <v>28.0</v>
      </c>
      <c r="F37" s="2" t="n">
        <v>106.0</v>
      </c>
      <c r="G37" s="2" t="n">
        <v>210.0</v>
      </c>
      <c r="H37" s="2" t="n">
        <v>188.0</v>
      </c>
      <c r="I37" s="2" t="n">
        <v>94.0</v>
      </c>
      <c r="J37" s="2" t="n">
        <v>48.0</v>
      </c>
      <c r="K37" s="2" t="n">
        <f si="0" t="shared"/>
        <v>684.0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151.0</v>
      </c>
      <c r="E38" s="2" t="n">
        <f ref="E38:J38" si="4" t="shared">E39-E26-E27-E28-E29-E30-E31-E32-E33-E34-E35-E36-E37</f>
        <v>259.0</v>
      </c>
      <c r="F38" s="2" t="n">
        <f si="4" t="shared"/>
        <v>1404.0</v>
      </c>
      <c r="G38" s="2" t="n">
        <f si="4" t="shared"/>
        <v>1837.0</v>
      </c>
      <c r="H38" s="2" t="n">
        <f si="4" t="shared"/>
        <v>1458.0</v>
      </c>
      <c r="I38" s="2" t="n">
        <f si="4" t="shared"/>
        <v>965.0</v>
      </c>
      <c r="J38" s="2" t="n">
        <f si="4" t="shared"/>
        <v>651.0</v>
      </c>
      <c r="K38" s="2" t="n">
        <f si="0" t="shared"/>
        <v>6725.0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898.0</v>
      </c>
      <c r="E39" s="2" t="n">
        <v>1338.0</v>
      </c>
      <c r="F39" s="2" t="n">
        <v>7967.0</v>
      </c>
      <c r="G39" s="2" t="n">
        <v>10747.0</v>
      </c>
      <c r="H39" s="2" t="n">
        <v>7025.0</v>
      </c>
      <c r="I39" s="2" t="n">
        <v>5963.0</v>
      </c>
      <c r="J39" s="2" t="n">
        <v>5882.0</v>
      </c>
      <c r="K39" s="2" t="n">
        <f si="0" t="shared"/>
        <v>39820.0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619.0</v>
      </c>
      <c r="E40" s="2" t="n">
        <v>460.0</v>
      </c>
      <c r="F40" s="2" t="n">
        <v>1543.0</v>
      </c>
      <c r="G40" s="2" t="n">
        <v>2493.0</v>
      </c>
      <c r="H40" s="2" t="n">
        <v>2126.0</v>
      </c>
      <c r="I40" s="2" t="n">
        <v>1559.0</v>
      </c>
      <c r="J40" s="2" t="n">
        <v>2817.0</v>
      </c>
      <c r="K40" s="2" t="n">
        <f si="0" t="shared"/>
        <v>11617.0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93.0</v>
      </c>
      <c r="E41" s="2" t="n">
        <v>44.0</v>
      </c>
      <c r="F41" s="2" t="n">
        <v>185.0</v>
      </c>
      <c r="G41" s="2" t="n">
        <v>348.0</v>
      </c>
      <c r="H41" s="2" t="n">
        <v>258.0</v>
      </c>
      <c r="I41" s="2" t="n">
        <v>256.0</v>
      </c>
      <c r="J41" s="2" t="n">
        <v>454.0</v>
      </c>
      <c r="K41" s="2" t="n">
        <f si="0" t="shared"/>
        <v>1638.0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8.0</v>
      </c>
      <c r="E42" s="2" t="n">
        <f ref="E42:J42" si="5" t="shared">E43-E40-E41</f>
        <v>3.0</v>
      </c>
      <c r="F42" s="2" t="n">
        <f si="5" t="shared"/>
        <v>24.0</v>
      </c>
      <c r="G42" s="2" t="n">
        <f si="5" t="shared"/>
        <v>52.0</v>
      </c>
      <c r="H42" s="2" t="n">
        <f si="5" t="shared"/>
        <v>36.0</v>
      </c>
      <c r="I42" s="2" t="n">
        <f si="5" t="shared"/>
        <v>33.0</v>
      </c>
      <c r="J42" s="2" t="n">
        <f si="5" t="shared"/>
        <v>63.0</v>
      </c>
      <c r="K42" s="2" t="n">
        <f si="0" t="shared"/>
        <v>219.0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720.0</v>
      </c>
      <c r="E43" s="2" t="n">
        <v>507.0</v>
      </c>
      <c r="F43" s="2" t="n">
        <v>1752.0</v>
      </c>
      <c r="G43" s="2" t="n">
        <v>2893.0</v>
      </c>
      <c r="H43" s="2" t="n">
        <v>2420.0</v>
      </c>
      <c r="I43" s="2" t="n">
        <v>1848.0</v>
      </c>
      <c r="J43" s="2" t="n">
        <v>3334.0</v>
      </c>
      <c r="K43" s="2" t="n">
        <f si="0" t="shared"/>
        <v>13474.0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5.0</v>
      </c>
      <c r="E44" s="2" t="n">
        <v>1.0</v>
      </c>
      <c r="F44" s="2" t="n">
        <v>46.0</v>
      </c>
      <c r="G44" s="2" t="n">
        <v>127.0</v>
      </c>
      <c r="H44" s="2" t="n">
        <v>86.0</v>
      </c>
      <c r="I44" s="2" t="n">
        <v>52.0</v>
      </c>
      <c r="J44" s="2" t="n">
        <v>50.0</v>
      </c>
      <c r="K44" s="2" t="n">
        <f si="0" t="shared"/>
        <v>367.0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18.0</v>
      </c>
      <c r="E45" s="2" t="n">
        <f ref="E45:J45" si="6" t="shared">E46-E44</f>
        <v>22.0</v>
      </c>
      <c r="F45" s="2" t="n">
        <f si="6" t="shared"/>
        <v>107.0</v>
      </c>
      <c r="G45" s="2" t="n">
        <f si="6" t="shared"/>
        <v>210.0</v>
      </c>
      <c r="H45" s="2" t="n">
        <f si="6" t="shared"/>
        <v>141.0</v>
      </c>
      <c r="I45" s="2" t="n">
        <f si="6" t="shared"/>
        <v>108.0</v>
      </c>
      <c r="J45" s="2" t="n">
        <f si="6" t="shared"/>
        <v>71.0</v>
      </c>
      <c r="K45" s="2" t="n">
        <f si="0" t="shared"/>
        <v>677.0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23.0</v>
      </c>
      <c r="E46" s="2" t="n">
        <v>23.0</v>
      </c>
      <c r="F46" s="2" t="n">
        <v>153.0</v>
      </c>
      <c r="G46" s="2" t="n">
        <v>337.0</v>
      </c>
      <c r="H46" s="2" t="n">
        <v>227.0</v>
      </c>
      <c r="I46" s="2" t="n">
        <v>160.0</v>
      </c>
      <c r="J46" s="2" t="n">
        <v>121.0</v>
      </c>
      <c r="K46" s="2" t="n">
        <f si="0" t="shared"/>
        <v>1044.0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50.0</v>
      </c>
      <c r="E47" s="2" t="n">
        <v>3.0</v>
      </c>
      <c r="F47" s="2" t="n">
        <v>21.0</v>
      </c>
      <c r="G47" s="2" t="n">
        <v>24.0</v>
      </c>
      <c r="H47" s="2" t="n">
        <v>20.0</v>
      </c>
      <c r="I47" s="2" t="n">
        <v>20.0</v>
      </c>
      <c r="J47" s="2" t="n">
        <v>20.0</v>
      </c>
      <c r="K47" s="2" t="n">
        <f si="0" t="shared"/>
        <v>158.0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21874.0</v>
      </c>
      <c r="E48" s="2" t="n">
        <f ref="E48:J48" si="7" t="shared">E47+E46+E43+E39+E25+E18</f>
        <v>41162.0</v>
      </c>
      <c r="F48" s="2" t="n">
        <f si="7" t="shared"/>
        <v>147744.0</v>
      </c>
      <c r="G48" s="2" t="n">
        <f si="7" t="shared"/>
        <v>187531.0</v>
      </c>
      <c r="H48" s="2" t="n">
        <f si="7" t="shared"/>
        <v>127479.0</v>
      </c>
      <c r="I48" s="2" t="n">
        <f si="7" t="shared"/>
        <v>110033.0</v>
      </c>
      <c r="J48" s="2" t="n">
        <f si="7" t="shared"/>
        <v>122037.0</v>
      </c>
      <c r="K48" s="2" t="n">
        <f si="0" t="shared"/>
        <v>757860.0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