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<sst xmlns="http://schemas.openxmlformats.org/spreadsheetml/2006/main" count="98" uniqueCount="56">
  <si>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</si>
  <si>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</si>
  <si>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</si>
  <si>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</si>
  <si>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</si>
  <si>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</si>
  <si>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</si>
  <si>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</si>
  <si>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</si>
  <si>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</si>
  <si>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</si>
  <si>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</si>
  <si>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</si>
  <si>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</si>
  <si>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</si>
  <si>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</si>
  <si>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</si>
  <si>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</si>
  <si>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</si>
  <si>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</si>
  <si>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</si>
  <si>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</si>
  <si>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</si>
  <si>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</si>
  <si>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</si>
  <si>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</si>
  <si>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</si>
  <si>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</si>
  <si>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</si>
  <si>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</si>
  <si>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</si>
  <si>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</si>
  <si>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</si>
  <si>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</si>
  <si>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</si>
  <si>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</si>
  <si>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</si>
  <si>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</si>
  <si>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</si>
  <si>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</si>
  <si>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</si>
  <si>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</si>
  <si>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</si>
  <si>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</si>
  <si>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</si>
  <si>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</si>
  <si>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</si>
  <si>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</si>
  <si>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</si>
  <si>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</si>
  <si>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</si>
  <si>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</si>
  <si>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</si>
  <si>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114年10月來臺旅客人次及成長率－按國籍分
Table 1-3 Visitor Arrivals by Nationality,
 October, 2025</t>
  </si>
  <si>
    <t>114年10月
Oct.., 2025</t>
  </si>
  <si>
    <t>113年10月
Oct..,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</si>
</sst>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127363.0</v>
      </c>
      <c r="E3" s="4" t="n">
        <v>116853.0</v>
      </c>
      <c r="F3" s="5" t="n">
        <f>IF(E3=0,"-",(D3-E3)/E3*100)</f>
        <v>8.994206396070277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108265.0</v>
      </c>
      <c r="E4" s="4" t="n">
        <v>84871.0</v>
      </c>
      <c r="F4" s="5" t="n">
        <f ref="F4:F46" si="0" t="shared">IF(E4=0,"-",(D4-E4)/E4*100)</f>
        <v>27.564185646451673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4668.0</v>
      </c>
      <c r="E5" s="4" t="n">
        <v>3847.0</v>
      </c>
      <c r="F5" s="5" t="n">
        <f si="0" t="shared"/>
        <v>21.341304912919156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2193.0</v>
      </c>
      <c r="E6" s="4" t="n">
        <v>1780.0</v>
      </c>
      <c r="F6" s="5" t="n">
        <f si="0" t="shared"/>
        <v>23.202247191011235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36583.0</v>
      </c>
      <c r="E7" s="4" t="n">
        <v>40472.0</v>
      </c>
      <c r="F7" s="5" t="n">
        <f si="0" t="shared"/>
        <v>-9.609112472820716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33728.0</v>
      </c>
      <c r="E8" s="4" t="n">
        <v>34115.0</v>
      </c>
      <c r="F8" s="5" t="n">
        <f si="0" t="shared"/>
        <v>-1.1343983584933315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18742.0</v>
      </c>
      <c r="E9" s="4" t="n">
        <v>18140.0</v>
      </c>
      <c r="F9" s="5" t="n">
        <f si="0" t="shared"/>
        <v>3.318632855567806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54040.0</v>
      </c>
      <c r="E10" s="4" t="n">
        <v>39747.0</v>
      </c>
      <c r="F10" s="5" t="n">
        <f si="0" t="shared"/>
        <v>35.95994666264121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39290.0</v>
      </c>
      <c r="E11" s="4" t="n">
        <v>36182.0</v>
      </c>
      <c r="F11" s="5" t="n">
        <f si="0" t="shared"/>
        <v>8.589906583384003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36493.0</v>
      </c>
      <c r="E12" s="4" t="n">
        <v>31972.0</v>
      </c>
      <c r="F12" s="5" t="n">
        <f si="0" t="shared"/>
        <v>14.140497935693732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2506.0</v>
      </c>
      <c r="E13" s="4" t="n">
        <f>E14-E7-E8-E9-E10-E11-E12</f>
        <v>1972.0</v>
      </c>
      <c r="F13" s="5" t="n">
        <f si="0" t="shared"/>
        <v>27.079107505070994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221382.0</v>
      </c>
      <c r="E14" s="4" t="n">
        <v>202600.0</v>
      </c>
      <c r="F14" s="5" t="n">
        <f si="0" t="shared"/>
        <v>9.270483711747286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962.0</v>
      </c>
      <c r="E15" s="4" t="n">
        <f>E16-E3-E4-E5-E6-E14</f>
        <v>942.0</v>
      </c>
      <c r="F15" s="5" t="n">
        <f si="0" t="shared"/>
        <v>2.1231422505307855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464833.0</v>
      </c>
      <c r="E16" s="4" t="n">
        <v>410893.0</v>
      </c>
      <c r="F16" s="5" t="n">
        <f si="0" t="shared"/>
        <v>13.12750521425286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14637.0</v>
      </c>
      <c r="E17" s="4" t="n">
        <v>14058.0</v>
      </c>
      <c r="F17" s="5" t="n">
        <f si="0" t="shared"/>
        <v>4.118651301749893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62189.0</v>
      </c>
      <c r="E18" s="4" t="n">
        <v>54292.0</v>
      </c>
      <c r="F18" s="5" t="n">
        <f si="0" t="shared"/>
        <v>14.545421056509248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467.0</v>
      </c>
      <c r="E19" s="4" t="n">
        <v>585.0</v>
      </c>
      <c r="F19" s="5" t="n">
        <f si="0" t="shared"/>
        <v>-20.17094017094017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542.0</v>
      </c>
      <c r="E20" s="4" t="n">
        <v>443.0</v>
      </c>
      <c r="F20" s="5" t="n">
        <f si="0" t="shared"/>
        <v>22.34762979683973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118.0</v>
      </c>
      <c r="E21" s="4" t="n">
        <v>94.0</v>
      </c>
      <c r="F21" s="5" t="n">
        <f si="0" t="shared"/>
        <v>25.53191489361702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1165.0</v>
      </c>
      <c r="E22" s="4" t="n">
        <f>E23-E17-E18-E19-E20-E21</f>
        <v>1104.0</v>
      </c>
      <c r="F22" s="5" t="n">
        <f>IF(E22=0,"-",(D22-E22)/E22*100)</f>
        <v>5.52536231884058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79118.0</v>
      </c>
      <c r="E23" s="4" t="n">
        <v>70576.0</v>
      </c>
      <c r="F23" s="5" t="n">
        <f si="0" t="shared"/>
        <v>12.103264565858082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1098.0</v>
      </c>
      <c r="E24" s="4" t="n">
        <v>853.0</v>
      </c>
      <c r="F24" s="5" t="n">
        <f si="0" t="shared"/>
        <v>28.722157092614303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6565.0</v>
      </c>
      <c r="E25" s="4" t="n">
        <v>6065.0</v>
      </c>
      <c r="F25" s="5" t="n">
        <f si="0" t="shared"/>
        <v>8.244023083264633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8781.0</v>
      </c>
      <c r="E26" s="4" t="n">
        <v>7334.0</v>
      </c>
      <c r="F26" s="5" t="n">
        <f si="0" t="shared"/>
        <v>19.730024543223344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2469.0</v>
      </c>
      <c r="E27" s="4" t="n">
        <v>1710.0</v>
      </c>
      <c r="F27" s="5" t="n">
        <f si="0" t="shared"/>
        <v>44.3859649122807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2995.0</v>
      </c>
      <c r="E28" s="4" t="n">
        <v>2556.0</v>
      </c>
      <c r="F28" s="5" t="n">
        <f si="0" t="shared"/>
        <v>17.175273865414713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1576.0</v>
      </c>
      <c r="E29" s="4" t="n">
        <v>1134.0</v>
      </c>
      <c r="F29" s="5" t="n">
        <f si="0" t="shared"/>
        <v>38.97707231040564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1744.0</v>
      </c>
      <c r="E30" s="4" t="n">
        <v>1259.0</v>
      </c>
      <c r="F30" s="5" t="n">
        <f si="0" t="shared"/>
        <v>38.52263701350278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10208.0</v>
      </c>
      <c r="E31" s="4" t="n">
        <v>9521.0</v>
      </c>
      <c r="F31" s="5" t="n">
        <f si="0" t="shared"/>
        <v>7.2156286104400795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1198.0</v>
      </c>
      <c r="E32" s="4" t="n">
        <v>835.0</v>
      </c>
      <c r="F32" s="5" t="n">
        <f si="0" t="shared"/>
        <v>43.47305389221557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264.0</v>
      </c>
      <c r="E33" s="4" t="n">
        <v>198.0</v>
      </c>
      <c r="F33" s="5" t="n">
        <f si="0" t="shared"/>
        <v>33.33333333333333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910.0</v>
      </c>
      <c r="E34" s="4" t="n">
        <v>886.0</v>
      </c>
      <c r="F34" s="5" t="n">
        <f si="0" t="shared"/>
        <v>2.708803611738149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9602.0</v>
      </c>
      <c r="E35" s="4" t="n">
        <f>E36-E24-E25-E26-E27-E28-E29-E30-E31-E32-E33-E34</f>
        <v>8073.0</v>
      </c>
      <c r="F35" s="5" t="n">
        <f si="0" t="shared"/>
        <v>18.93967546141459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47410.0</v>
      </c>
      <c r="E36" s="4" t="n">
        <v>40424.0</v>
      </c>
      <c r="F36" s="5" t="n">
        <f si="0" t="shared"/>
        <v>17.281812784484465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12073.0</v>
      </c>
      <c r="E37" s="4" t="n">
        <v>11831.0</v>
      </c>
      <c r="F37" s="5" t="n">
        <f si="0" t="shared"/>
        <v>2.0454737553883864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2115.0</v>
      </c>
      <c r="E38" s="4" t="n">
        <v>2051.0</v>
      </c>
      <c r="F38" s="5" t="n">
        <f si="0" t="shared"/>
        <v>3.1204290589956116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186.0</v>
      </c>
      <c r="E39" s="4" t="n">
        <f>E40-E37-E38</f>
        <v>167.0</v>
      </c>
      <c r="F39" s="5" t="n">
        <f si="0" t="shared"/>
        <v>11.377245508982035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14374.0</v>
      </c>
      <c r="E40" s="4" t="n">
        <v>14049.0</v>
      </c>
      <c r="F40" s="5" t="n">
        <f si="0" t="shared"/>
        <v>2.313331909744466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408.0</v>
      </c>
      <c r="E41" s="4" t="n">
        <v>334.0</v>
      </c>
      <c r="F41" s="5" t="n">
        <f si="0" t="shared"/>
        <v>22.15568862275449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678.0</v>
      </c>
      <c r="E42" s="4" t="n">
        <f>E43-E41</f>
        <v>706.0</v>
      </c>
      <c r="F42" s="5" t="n">
        <f si="0" t="shared"/>
        <v>-3.9660056657223794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1086.0</v>
      </c>
      <c r="E43" s="4" t="n">
        <v>1040.0</v>
      </c>
      <c r="F43" s="5" t="n">
        <f si="0" t="shared"/>
        <v>4.423076923076923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68.0</v>
      </c>
      <c r="E44" s="4" t="n">
        <v>70.0</v>
      </c>
      <c r="F44" s="5" t="n">
        <f si="0" t="shared"/>
        <v>-2.857142857142857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150971.0</v>
      </c>
      <c r="E45" s="4" t="n">
        <v>124063.0</v>
      </c>
      <c r="F45" s="5" t="n">
        <f si="0" t="shared"/>
        <v>21.688980598566857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757860.0</v>
      </c>
      <c r="E46" s="8" t="n">
        <f>E44+E43+E40+E36+E23+E16+E45</f>
        <v>661115.0</v>
      </c>
      <c r="F46" s="5" t="n">
        <f si="0" t="shared"/>
        <v>14.633611398924545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