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<sst xmlns="http://schemas.openxmlformats.org/spreadsheetml/2006/main" count="98" uniqueCount="56">
  <si>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</si>
  <si>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</si>
  <si>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</si>
  <si>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</si>
  <si>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</si>
  <si>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</si>
  <si>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</si>
  <si>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</si>
  <si>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</si>
  <si>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</si>
  <si>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</si>
  <si>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</si>
  <si>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</si>
  <si>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</si>
  <si>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</si>
  <si>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</si>
  <si>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</si>
  <si>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</si>
  <si>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</si>
  <si>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</si>
  <si>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</si>
  <si>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</si>
  <si>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</si>
  <si>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</si>
  <si>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</si>
  <si>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</si>
  <si>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</si>
  <si>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</si>
  <si>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</si>
  <si>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</si>
  <si>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</si>
  <si>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</si>
  <si>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</si>
  <si>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</si>
  <si>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</si>
  <si>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</si>
  <si>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</si>
  <si>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</si>
  <si>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</si>
  <si>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</si>
  <si>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</si>
  <si>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</si>
  <si>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</si>
  <si>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</si>
  <si>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</si>
  <si>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</si>
  <si>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</si>
  <si>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</si>
  <si>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</si>
  <si>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</si>
  <si>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</si>
  <si>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</si>
  <si>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</si>
  <si>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114年1至10月來臺旅客人次及成長率－按國籍分
Table 1-3 Visitor Arrivals by Nationality,
 January-October, 2025</t>
  </si>
  <si>
    <t>114年1至10月
Jan.-October., 2025</t>
  </si>
  <si>
    <t>113年1至10月
Jan.-October.,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</si>
</sst>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1144698.0</v>
      </c>
      <c r="E3" s="4" t="n">
        <v>1021498.0</v>
      </c>
      <c r="F3" s="5" t="n">
        <f>IF(E3=0,"-",(D3-E3)/E3*100)</f>
        <v>12.060718670031658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811779.0</v>
      </c>
      <c r="E4" s="4" t="n">
        <v>784573.0</v>
      </c>
      <c r="F4" s="5" t="n">
        <f ref="F4:F46" si="0" t="shared">IF(E4=0,"-",(D4-E4)/E4*100)</f>
        <v>3.4676186919509084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45634.0</v>
      </c>
      <c r="E5" s="4" t="n">
        <v>37629.0</v>
      </c>
      <c r="F5" s="5" t="n">
        <f si="0" t="shared"/>
        <v>21.273485875255787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17395.0</v>
      </c>
      <c r="E6" s="4" t="n">
        <v>13067.0</v>
      </c>
      <c r="F6" s="5" t="n">
        <f si="0" t="shared"/>
        <v>33.12160404071325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334408.0</v>
      </c>
      <c r="E7" s="4" t="n">
        <v>371108.0</v>
      </c>
      <c r="F7" s="5" t="n">
        <f si="0" t="shared"/>
        <v>-9.889304461235005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272571.0</v>
      </c>
      <c r="E8" s="4" t="n">
        <v>286555.0</v>
      </c>
      <c r="F8" s="5" t="n">
        <f si="0" t="shared"/>
        <v>-4.880040480884996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200861.0</v>
      </c>
      <c r="E9" s="4" t="n">
        <v>192163.0</v>
      </c>
      <c r="F9" s="5" t="n">
        <f si="0" t="shared"/>
        <v>4.526365637505659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514585.0</v>
      </c>
      <c r="E10" s="4" t="n">
        <v>378133.0</v>
      </c>
      <c r="F10" s="5" t="n">
        <f si="0" t="shared"/>
        <v>36.08571587245758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323289.0</v>
      </c>
      <c r="E11" s="4" t="n">
        <v>320108.0</v>
      </c>
      <c r="F11" s="5" t="n">
        <f si="0" t="shared"/>
        <v>0.9937271170979793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364345.0</v>
      </c>
      <c r="E12" s="4" t="n">
        <v>317554.0</v>
      </c>
      <c r="F12" s="5" t="n">
        <f si="0" t="shared"/>
        <v>14.73481675557543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26938.0</v>
      </c>
      <c r="E13" s="4" t="n">
        <f>E14-E7-E8-E9-E10-E11-E12</f>
        <v>21123.0</v>
      </c>
      <c r="F13" s="5" t="n">
        <f si="0" t="shared"/>
        <v>27.529233536902904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2036997.0</v>
      </c>
      <c r="E14" s="4" t="n">
        <v>1886744.0</v>
      </c>
      <c r="F14" s="5" t="n">
        <f si="0" t="shared"/>
        <v>7.963613505594824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9003.0</v>
      </c>
      <c r="E15" s="4" t="n">
        <f>E16-E3-E4-E5-E6-E14</f>
        <v>7516.0</v>
      </c>
      <c r="F15" s="5" t="n">
        <f si="0" t="shared"/>
        <v>19.78445981905269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4065506.0</v>
      </c>
      <c r="E16" s="4" t="n">
        <v>3751027.0</v>
      </c>
      <c r="F16" s="5" t="n">
        <f si="0" t="shared"/>
        <v>8.383810620398094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121323.0</v>
      </c>
      <c r="E17" s="4" t="n">
        <v>114974.0</v>
      </c>
      <c r="F17" s="5" t="n">
        <f si="0" t="shared"/>
        <v>5.522118044079531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571532.0</v>
      </c>
      <c r="E18" s="4" t="n">
        <v>514860.0</v>
      </c>
      <c r="F18" s="5" t="n">
        <f si="0" t="shared"/>
        <v>11.007264110632017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4485.0</v>
      </c>
      <c r="E19" s="4" t="n">
        <v>3846.0</v>
      </c>
      <c r="F19" s="5" t="n">
        <f si="0" t="shared"/>
        <v>16.614664586583462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4583.0</v>
      </c>
      <c r="E20" s="4" t="n">
        <v>3683.0</v>
      </c>
      <c r="F20" s="5" t="n">
        <f si="0" t="shared"/>
        <v>24.436600597339126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950.0</v>
      </c>
      <c r="E21" s="4" t="n">
        <v>864.0</v>
      </c>
      <c r="F21" s="5" t="n">
        <f si="0" t="shared"/>
        <v>9.953703703703704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12539.0</v>
      </c>
      <c r="E22" s="4" t="n">
        <f>E23-E17-E18-E19-E20-E21</f>
        <v>10823.0</v>
      </c>
      <c r="F22" s="5" t="n">
        <f>IF(E22=0,"-",(D22-E22)/E22*100)</f>
        <v>15.855123348424652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715412.0</v>
      </c>
      <c r="E23" s="4" t="n">
        <v>649050.0</v>
      </c>
      <c r="F23" s="5" t="n">
        <f si="0" t="shared"/>
        <v>10.224481935135968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7694.0</v>
      </c>
      <c r="E24" s="4" t="n">
        <v>6731.0</v>
      </c>
      <c r="F24" s="5" t="n">
        <f si="0" t="shared"/>
        <v>14.306938047838361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50535.0</v>
      </c>
      <c r="E25" s="4" t="n">
        <v>47331.0</v>
      </c>
      <c r="F25" s="5" t="n">
        <f si="0" t="shared"/>
        <v>6.769347784749953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70556.0</v>
      </c>
      <c r="E26" s="4" t="n">
        <v>63647.0</v>
      </c>
      <c r="F26" s="5" t="n">
        <f si="0" t="shared"/>
        <v>10.85518563325844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20162.0</v>
      </c>
      <c r="E27" s="4" t="n">
        <v>16558.0</v>
      </c>
      <c r="F27" s="5" t="n">
        <f si="0" t="shared"/>
        <v>21.765913757700204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23247.0</v>
      </c>
      <c r="E28" s="4" t="n">
        <v>20609.0</v>
      </c>
      <c r="F28" s="5" t="n">
        <f si="0" t="shared"/>
        <v>12.800232907952836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10117.0</v>
      </c>
      <c r="E29" s="4" t="n">
        <v>8768.0</v>
      </c>
      <c r="F29" s="5" t="n">
        <f si="0" t="shared"/>
        <v>15.385492700729927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13738.0</v>
      </c>
      <c r="E30" s="4" t="n">
        <v>11525.0</v>
      </c>
      <c r="F30" s="5" t="n">
        <f si="0" t="shared"/>
        <v>19.20173535791757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88116.0</v>
      </c>
      <c r="E31" s="4" t="n">
        <v>78625.0</v>
      </c>
      <c r="F31" s="5" t="n">
        <f si="0" t="shared"/>
        <v>12.071224165341812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8660.0</v>
      </c>
      <c r="E32" s="4" t="n">
        <v>7900.0</v>
      </c>
      <c r="F32" s="5" t="n">
        <f si="0" t="shared"/>
        <v>9.620253164556962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2018.0</v>
      </c>
      <c r="E33" s="4" t="n">
        <v>1700.0</v>
      </c>
      <c r="F33" s="5" t="n">
        <f si="0" t="shared"/>
        <v>18.705882352941178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6590.0</v>
      </c>
      <c r="E34" s="4" t="n">
        <v>6104.0</v>
      </c>
      <c r="F34" s="5" t="n">
        <f si="0" t="shared"/>
        <v>7.9619921363040635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77398.0</v>
      </c>
      <c r="E35" s="4" t="n">
        <f>E36-E24-E25-E26-E27-E28-E29-E30-E31-E32-E33-E34</f>
        <v>67059.0</v>
      </c>
      <c r="F35" s="5" t="n">
        <f si="0" t="shared"/>
        <v>15.417766444474267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378831.0</v>
      </c>
      <c r="E36" s="4" t="n">
        <v>336557.0</v>
      </c>
      <c r="F36" s="5" t="n">
        <f si="0" t="shared"/>
        <v>12.560725226336103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100934.0</v>
      </c>
      <c r="E37" s="4" t="n">
        <v>92376.0</v>
      </c>
      <c r="F37" s="5" t="n">
        <f si="0" t="shared"/>
        <v>9.26431107647008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17523.0</v>
      </c>
      <c r="E38" s="4" t="n">
        <v>16101.0</v>
      </c>
      <c r="F38" s="5" t="n">
        <f si="0" t="shared"/>
        <v>8.831749580771382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2158.0</v>
      </c>
      <c r="E39" s="4" t="n">
        <f>E40-E37-E38</f>
        <v>1594.0</v>
      </c>
      <c r="F39" s="5" t="n">
        <f si="0" t="shared"/>
        <v>35.38268506900879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120615.0</v>
      </c>
      <c r="E40" s="4" t="n">
        <v>110071.0</v>
      </c>
      <c r="F40" s="5" t="n">
        <f si="0" t="shared"/>
        <v>9.579271561083301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4519.0</v>
      </c>
      <c r="E41" s="4" t="n">
        <v>4222.0</v>
      </c>
      <c r="F41" s="5" t="n">
        <f si="0" t="shared"/>
        <v>7.034580767408811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6534.0</v>
      </c>
      <c r="E42" s="4" t="n">
        <f>E43-E41</f>
        <v>5642.0</v>
      </c>
      <c r="F42" s="5" t="n">
        <f si="0" t="shared"/>
        <v>15.809996455157746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11053.0</v>
      </c>
      <c r="E43" s="4" t="n">
        <v>9864.0</v>
      </c>
      <c r="F43" s="5" t="n">
        <f si="0" t="shared"/>
        <v>12.053933495539335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624.0</v>
      </c>
      <c r="E44" s="4" t="n">
        <v>653.0</v>
      </c>
      <c r="F44" s="5" t="n">
        <f si="0" t="shared"/>
        <v>-4.44104134762634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1523726.0</v>
      </c>
      <c r="E45" s="4" t="n">
        <v>1349045.0</v>
      </c>
      <c r="F45" s="5" t="n">
        <f si="0" t="shared"/>
        <v>12.94849319333306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6815767.0</v>
      </c>
      <c r="E46" s="8" t="n">
        <f>E44+E43+E40+E36+E23+E16+E45</f>
        <v>6206267.0</v>
      </c>
      <c r="F46" s="5" t="n">
        <f si="0" t="shared"/>
        <v>9.820718315857182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