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<sst xmlns="http://schemas.openxmlformats.org/spreadsheetml/2006/main" count="98" uniqueCount="56">
  <si>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</si>
  <si>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</si>
  <si>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</si>
  <si>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</si>
  <si>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</si>
  <si>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</si>
  <si>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</si>
  <si>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</si>
  <si>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</si>
  <si>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</si>
  <si>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</si>
  <si>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</si>
  <si>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</si>
  <si>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</si>
  <si>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</si>
  <si>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</si>
  <si>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</si>
  <si>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</si>
  <si>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</si>
  <si>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</si>
  <si>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</si>
  <si>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</si>
  <si>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</si>
  <si>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</si>
  <si>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</si>
  <si>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</si>
  <si>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</si>
  <si>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</si>
  <si>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</si>
  <si>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</si>
  <si>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</si>
  <si>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</si>
  <si>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</si>
  <si>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</si>
  <si>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</si>
  <si>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</si>
  <si>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</si>
  <si>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</si>
  <si>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</si>
  <si>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</si>
  <si>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</si>
  <si>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</si>
  <si>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</si>
  <si>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</si>
  <si>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</si>
  <si>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</si>
  <si>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</si>
  <si>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</si>
  <si>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</si>
  <si>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</si>
  <si>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</si>
  <si>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</si>
  <si>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</si>
  <si>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114年9月來臺旅客人次及成長率－按國籍分
Table 1-3 Visitor Arrivals by Nationality,
 September, 2025</t>
  </si>
  <si>
    <t>114年9月
Sep.., 2025</t>
  </si>
  <si>
    <t>113年9月
Sep..,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</si>
</sst>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127596.0</v>
      </c>
      <c r="E3" s="4" t="n">
        <v>109780.0</v>
      </c>
      <c r="F3" s="5" t="n">
        <f>IF(E3=0,"-",(D3-E3)/E3*100)</f>
        <v>16.22882127892148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59916.0</v>
      </c>
      <c r="E4" s="4" t="n">
        <v>75658.0</v>
      </c>
      <c r="F4" s="5" t="n">
        <f ref="F4:F46" si="0" t="shared">IF(E4=0,"-",(D4-E4)/E4*100)</f>
        <v>-20.806788442729125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4774.0</v>
      </c>
      <c r="E5" s="4" t="n">
        <v>4549.0</v>
      </c>
      <c r="F5" s="5" t="n">
        <f si="0" t="shared"/>
        <v>4.946142009232799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1927.0</v>
      </c>
      <c r="E6" s="4" t="n">
        <v>1643.0</v>
      </c>
      <c r="F6" s="5" t="n">
        <f si="0" t="shared"/>
        <v>17.285453438831404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34314.0</v>
      </c>
      <c r="E7" s="4" t="n">
        <v>36148.0</v>
      </c>
      <c r="F7" s="5" t="n">
        <f si="0" t="shared"/>
        <v>-5.073586367157242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23616.0</v>
      </c>
      <c r="E8" s="4" t="n">
        <v>22239.0</v>
      </c>
      <c r="F8" s="5" t="n">
        <f si="0" t="shared"/>
        <v>6.191825171995144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23309.0</v>
      </c>
      <c r="E9" s="4" t="n">
        <v>19637.0</v>
      </c>
      <c r="F9" s="5" t="n">
        <f si="0" t="shared"/>
        <v>18.699394001120336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44823.0</v>
      </c>
      <c r="E10" s="4" t="n">
        <v>32777.0</v>
      </c>
      <c r="F10" s="5" t="n">
        <f si="0" t="shared"/>
        <v>36.75138054123318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27040.0</v>
      </c>
      <c r="E11" s="4" t="n">
        <v>23900.0</v>
      </c>
      <c r="F11" s="5" t="n">
        <f si="0" t="shared"/>
        <v>13.138075313807532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35947.0</v>
      </c>
      <c r="E12" s="4" t="n">
        <v>31574.0</v>
      </c>
      <c r="F12" s="5" t="n">
        <f si="0" t="shared"/>
        <v>13.850003167162855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3701.0</v>
      </c>
      <c r="E13" s="4" t="n">
        <f>E14-E7-E8-E9-E10-E11-E12</f>
        <v>2523.0</v>
      </c>
      <c r="F13" s="5" t="n">
        <f si="0" t="shared"/>
        <v>46.690447879508525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192750.0</v>
      </c>
      <c r="E14" s="4" t="n">
        <v>168798.0</v>
      </c>
      <c r="F14" s="5" t="n">
        <f si="0" t="shared"/>
        <v>14.18974158461593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994.0</v>
      </c>
      <c r="E15" s="4" t="n">
        <f>E16-E3-E4-E5-E6-E14</f>
        <v>1008.0</v>
      </c>
      <c r="F15" s="5" t="n">
        <f si="0" t="shared"/>
        <v>-1.3888888888888888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387957.0</v>
      </c>
      <c r="E16" s="4" t="n">
        <v>361436.0</v>
      </c>
      <c r="F16" s="5" t="n">
        <f si="0" t="shared"/>
        <v>7.337675273077392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8862.0</v>
      </c>
      <c r="E17" s="4" t="n">
        <v>9820.0</v>
      </c>
      <c r="F17" s="5" t="n">
        <f si="0" t="shared"/>
        <v>-9.75560081466395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39980.0</v>
      </c>
      <c r="E18" s="4" t="n">
        <v>40067.0</v>
      </c>
      <c r="F18" s="5" t="n">
        <f si="0" t="shared"/>
        <v>-0.21713629670302242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469.0</v>
      </c>
      <c r="E19" s="4" t="n">
        <v>458.0</v>
      </c>
      <c r="F19" s="5" t="n">
        <f si="0" t="shared"/>
        <v>2.4017467248908297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398.0</v>
      </c>
      <c r="E20" s="4" t="n">
        <v>399.0</v>
      </c>
      <c r="F20" s="5" t="n">
        <f si="0" t="shared"/>
        <v>-0.2506265664160401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75.0</v>
      </c>
      <c r="E21" s="4" t="n">
        <v>99.0</v>
      </c>
      <c r="F21" s="5" t="n">
        <f si="0" t="shared"/>
        <v>-24.242424242424242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1285.0</v>
      </c>
      <c r="E22" s="4" t="n">
        <f>E23-E17-E18-E19-E20-E21</f>
        <v>1084.0</v>
      </c>
      <c r="F22" s="5" t="n">
        <f>IF(E22=0,"-",(D22-E22)/E22*100)</f>
        <v>18.54243542435424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51069.0</v>
      </c>
      <c r="E23" s="4" t="n">
        <v>51927.0</v>
      </c>
      <c r="F23" s="5" t="n">
        <f si="0" t="shared"/>
        <v>-1.6523196025189208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736.0</v>
      </c>
      <c r="E24" s="4" t="n">
        <v>697.0</v>
      </c>
      <c r="F24" s="5" t="n">
        <f si="0" t="shared"/>
        <v>5.5954088952654235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4219.0</v>
      </c>
      <c r="E25" s="4" t="n">
        <v>4349.0</v>
      </c>
      <c r="F25" s="5" t="n">
        <f si="0" t="shared"/>
        <v>-2.9891929179121637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6617.0</v>
      </c>
      <c r="E26" s="4" t="n">
        <v>5802.0</v>
      </c>
      <c r="F26" s="5" t="n">
        <f si="0" t="shared"/>
        <v>14.046880386073768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2002.0</v>
      </c>
      <c r="E27" s="4" t="n">
        <v>1491.0</v>
      </c>
      <c r="F27" s="5" t="n">
        <f si="0" t="shared"/>
        <v>34.27230046948357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1988.0</v>
      </c>
      <c r="E28" s="4" t="n">
        <v>1942.0</v>
      </c>
      <c r="F28" s="5" t="n">
        <f si="0" t="shared"/>
        <v>2.368692070030896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988.0</v>
      </c>
      <c r="E29" s="4" t="n">
        <v>966.0</v>
      </c>
      <c r="F29" s="5" t="n">
        <f si="0" t="shared"/>
        <v>2.2774327122153206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1438.0</v>
      </c>
      <c r="E30" s="4" t="n">
        <v>1187.0</v>
      </c>
      <c r="F30" s="5" t="n">
        <f si="0" t="shared"/>
        <v>21.145745577085087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6936.0</v>
      </c>
      <c r="E31" s="4" t="n">
        <v>6919.0</v>
      </c>
      <c r="F31" s="5" t="n">
        <f si="0" t="shared"/>
        <v>0.2457002457002457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873.0</v>
      </c>
      <c r="E32" s="4" t="n">
        <v>712.0</v>
      </c>
      <c r="F32" s="5" t="n">
        <f si="0" t="shared"/>
        <v>22.6123595505618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162.0</v>
      </c>
      <c r="E33" s="4" t="n">
        <v>172.0</v>
      </c>
      <c r="F33" s="5" t="n">
        <f si="0" t="shared"/>
        <v>-5.813953488372093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585.0</v>
      </c>
      <c r="E34" s="4" t="n">
        <v>503.0</v>
      </c>
      <c r="F34" s="5" t="n">
        <f si="0" t="shared"/>
        <v>16.302186878727635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7348.0</v>
      </c>
      <c r="E35" s="4" t="n">
        <f>E36-E24-E25-E26-E27-E28-E29-E30-E31-E32-E33-E34</f>
        <v>6736.0</v>
      </c>
      <c r="F35" s="5" t="n">
        <f si="0" t="shared"/>
        <v>9.085510688836104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33892.0</v>
      </c>
      <c r="E36" s="4" t="n">
        <v>31476.0</v>
      </c>
      <c r="F36" s="5" t="n">
        <f si="0" t="shared"/>
        <v>7.675689414156818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8805.0</v>
      </c>
      <c r="E37" s="4" t="n">
        <v>10813.0</v>
      </c>
      <c r="F37" s="5" t="n">
        <f si="0" t="shared"/>
        <v>-18.570239526495886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1742.0</v>
      </c>
      <c r="E38" s="4" t="n">
        <v>1640.0</v>
      </c>
      <c r="F38" s="5" t="n">
        <f si="0" t="shared"/>
        <v>6.219512195121951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235.0</v>
      </c>
      <c r="E39" s="4" t="n">
        <f>E40-E37-E38</f>
        <v>209.0</v>
      </c>
      <c r="F39" s="5" t="n">
        <f si="0" t="shared"/>
        <v>12.440191387559809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10782.0</v>
      </c>
      <c r="E40" s="4" t="n">
        <v>12662.0</v>
      </c>
      <c r="F40" s="5" t="n">
        <f si="0" t="shared"/>
        <v>-14.847575422524088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356.0</v>
      </c>
      <c r="E41" s="4" t="n">
        <v>341.0</v>
      </c>
      <c r="F41" s="5" t="n">
        <f si="0" t="shared"/>
        <v>4.398826979472141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757.0</v>
      </c>
      <c r="E42" s="4" t="n">
        <f>E43-E41</f>
        <v>805.0</v>
      </c>
      <c r="F42" s="5" t="n">
        <f si="0" t="shared"/>
        <v>-5.962732919254658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1113.0</v>
      </c>
      <c r="E43" s="4" t="n">
        <v>1146.0</v>
      </c>
      <c r="F43" s="5" t="n">
        <f si="0" t="shared"/>
        <v>-2.8795811518324608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111.0</v>
      </c>
      <c r="E44" s="4" t="n">
        <v>51.0</v>
      </c>
      <c r="F44" s="5" t="n">
        <f si="0" t="shared"/>
        <v>117.64705882352942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116415.0</v>
      </c>
      <c r="E45" s="4" t="n">
        <v>116757.0</v>
      </c>
      <c r="F45" s="5" t="n">
        <f si="0" t="shared"/>
        <v>-0.29291605642488244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601339.0</v>
      </c>
      <c r="E46" s="8" t="n">
        <f>E44+E43+E40+E36+E23+E16+E45</f>
        <v>575455.0</v>
      </c>
      <c r="F46" s="5" t="n">
        <f si="0" t="shared"/>
        <v>4.498005925745714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