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<sst xmlns="http://schemas.openxmlformats.org/spreadsheetml/2006/main" count="98" uniqueCount="56">
  <si>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</si>
  <si>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</si>
  <si>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</si>
  <si>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</si>
  <si>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</si>
  <si>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</si>
  <si>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</si>
  <si>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</si>
  <si>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</si>
  <si>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</si>
  <si>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</si>
  <si>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</si>
  <si>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</si>
  <si>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</si>
  <si>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</si>
  <si>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</si>
  <si>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</si>
  <si>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</si>
  <si>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</si>
  <si>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</si>
  <si>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</si>
  <si>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</si>
  <si>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</si>
  <si>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</si>
  <si>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</si>
  <si>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</si>
  <si>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</si>
  <si>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</si>
  <si>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</si>
  <si>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</si>
  <si>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</si>
  <si>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</si>
  <si>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</si>
  <si>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</si>
  <si>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</si>
  <si>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</si>
  <si>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</si>
  <si>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</si>
  <si>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</si>
  <si>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</si>
  <si>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</si>
  <si>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</si>
  <si>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</si>
  <si>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</si>
  <si>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</si>
  <si>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</si>
  <si>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</si>
  <si>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</si>
  <si>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</si>
  <si>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</si>
  <si>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</si>
  <si>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</si>
  <si>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</si>
  <si>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114年1至9月來臺旅客人次及成長率－按國籍分
Table 1-3 Visitor Arrivals by Nationality,
 January-September, 2025</t>
  </si>
  <si>
    <t>114年1至9月
Jan.-September., 2025</t>
  </si>
  <si>
    <t>113年1至9月
Jan.-September.,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</si>
</sst>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1017335.0</v>
      </c>
      <c r="E3" s="4" t="n">
        <v>904645.0</v>
      </c>
      <c r="F3" s="5" t="n">
        <f>IF(E3=0,"-",(D3-E3)/E3*100)</f>
        <v>12.456820078594365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703514.0</v>
      </c>
      <c r="E4" s="4" t="n">
        <v>699702.0</v>
      </c>
      <c r="F4" s="5" t="n">
        <f ref="F4:F46" si="0" t="shared">IF(E4=0,"-",(D4-E4)/E4*100)</f>
        <v>0.5448033591443214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40966.0</v>
      </c>
      <c r="E5" s="4" t="n">
        <v>33782.0</v>
      </c>
      <c r="F5" s="5" t="n">
        <f si="0" t="shared"/>
        <v>21.26576283227754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15202.0</v>
      </c>
      <c r="E6" s="4" t="n">
        <v>11287.0</v>
      </c>
      <c r="F6" s="5" t="n">
        <f si="0" t="shared"/>
        <v>34.685921857003635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297825.0</v>
      </c>
      <c r="E7" s="4" t="n">
        <v>330636.0</v>
      </c>
      <c r="F7" s="5" t="n">
        <f si="0" t="shared"/>
        <v>-9.923601785649476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238843.0</v>
      </c>
      <c r="E8" s="4" t="n">
        <v>252440.0</v>
      </c>
      <c r="F8" s="5" t="n">
        <f si="0" t="shared"/>
        <v>-5.3862303913801295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182119.0</v>
      </c>
      <c r="E9" s="4" t="n">
        <v>174023.0</v>
      </c>
      <c r="F9" s="5" t="n">
        <f si="0" t="shared"/>
        <v>4.652258609494147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460545.0</v>
      </c>
      <c r="E10" s="4" t="n">
        <v>338386.0</v>
      </c>
      <c r="F10" s="5" t="n">
        <f si="0" t="shared"/>
        <v>36.10048879090743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283999.0</v>
      </c>
      <c r="E11" s="4" t="n">
        <v>283926.0</v>
      </c>
      <c r="F11" s="5" t="n">
        <f si="0" t="shared"/>
        <v>0.02571092467755683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327852.0</v>
      </c>
      <c r="E12" s="4" t="n">
        <v>285582.0</v>
      </c>
      <c r="F12" s="5" t="n">
        <f si="0" t="shared"/>
        <v>14.801353026451247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24432.0</v>
      </c>
      <c r="E13" s="4" t="n">
        <f>E14-E7-E8-E9-E10-E11-E12</f>
        <v>19151.0</v>
      </c>
      <c r="F13" s="5" t="n">
        <f si="0" t="shared"/>
        <v>27.575583520442798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1815615.0</v>
      </c>
      <c r="E14" s="4" t="n">
        <v>1684144.0</v>
      </c>
      <c r="F14" s="5" t="n">
        <f si="0" t="shared"/>
        <v>7.8063989777596205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8041.0</v>
      </c>
      <c r="E15" s="4" t="n">
        <f>E16-E3-E4-E5-E6-E14</f>
        <v>6574.0</v>
      </c>
      <c r="F15" s="5" t="n">
        <f si="0" t="shared"/>
        <v>22.315181016124125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3600673.0</v>
      </c>
      <c r="E16" s="4" t="n">
        <v>3340134.0</v>
      </c>
      <c r="F16" s="5" t="n">
        <f si="0" t="shared"/>
        <v>7.800255917876349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106686.0</v>
      </c>
      <c r="E17" s="4" t="n">
        <v>100916.0</v>
      </c>
      <c r="F17" s="5" t="n">
        <f si="0" t="shared"/>
        <v>5.717626540885489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509343.0</v>
      </c>
      <c r="E18" s="4" t="n">
        <v>460568.0</v>
      </c>
      <c r="F18" s="5" t="n">
        <f si="0" t="shared"/>
        <v>10.590184294175888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4018.0</v>
      </c>
      <c r="E19" s="4" t="n">
        <v>3261.0</v>
      </c>
      <c r="F19" s="5" t="n">
        <f si="0" t="shared"/>
        <v>23.21373811714198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4041.0</v>
      </c>
      <c r="E20" s="4" t="n">
        <v>3240.0</v>
      </c>
      <c r="F20" s="5" t="n">
        <f si="0" t="shared"/>
        <v>24.72222222222222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832.0</v>
      </c>
      <c r="E21" s="4" t="n">
        <v>770.0</v>
      </c>
      <c r="F21" s="5" t="n">
        <f si="0" t="shared"/>
        <v>8.051948051948052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11374.0</v>
      </c>
      <c r="E22" s="4" t="n">
        <f>E23-E17-E18-E19-E20-E21</f>
        <v>9719.0</v>
      </c>
      <c r="F22" s="5" t="n">
        <f>IF(E22=0,"-",(D22-E22)/E22*100)</f>
        <v>17.028500874575574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636294.0</v>
      </c>
      <c r="E23" s="4" t="n">
        <v>578474.0</v>
      </c>
      <c r="F23" s="5" t="n">
        <f si="0" t="shared"/>
        <v>9.995263399910801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6596.0</v>
      </c>
      <c r="E24" s="4" t="n">
        <v>5878.0</v>
      </c>
      <c r="F24" s="5" t="n">
        <f si="0" t="shared"/>
        <v>12.215039128955427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43970.0</v>
      </c>
      <c r="E25" s="4" t="n">
        <v>41266.0</v>
      </c>
      <c r="F25" s="5" t="n">
        <f si="0" t="shared"/>
        <v>6.552609896767314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61775.0</v>
      </c>
      <c r="E26" s="4" t="n">
        <v>56313.0</v>
      </c>
      <c r="F26" s="5" t="n">
        <f si="0" t="shared"/>
        <v>9.699358940209187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17693.0</v>
      </c>
      <c r="E27" s="4" t="n">
        <v>14848.0</v>
      </c>
      <c r="F27" s="5" t="n">
        <f si="0" t="shared"/>
        <v>19.16082974137931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20252.0</v>
      </c>
      <c r="E28" s="4" t="n">
        <v>18053.0</v>
      </c>
      <c r="F28" s="5" t="n">
        <f si="0" t="shared"/>
        <v>12.180800974907218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8541.0</v>
      </c>
      <c r="E29" s="4" t="n">
        <v>7634.0</v>
      </c>
      <c r="F29" s="5" t="n">
        <f si="0" t="shared"/>
        <v>11.881058422845166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11994.0</v>
      </c>
      <c r="E30" s="4" t="n">
        <v>10266.0</v>
      </c>
      <c r="F30" s="5" t="n">
        <f si="0" t="shared"/>
        <v>16.832261835184102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77908.0</v>
      </c>
      <c r="E31" s="4" t="n">
        <v>69104.0</v>
      </c>
      <c r="F31" s="5" t="n">
        <f si="0" t="shared"/>
        <v>12.74021764297291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7462.0</v>
      </c>
      <c r="E32" s="4" t="n">
        <v>7065.0</v>
      </c>
      <c r="F32" s="5" t="n">
        <f si="0" t="shared"/>
        <v>5.6192498230714785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1754.0</v>
      </c>
      <c r="E33" s="4" t="n">
        <v>1502.0</v>
      </c>
      <c r="F33" s="5" t="n">
        <f si="0" t="shared"/>
        <v>16.77762982689747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5680.0</v>
      </c>
      <c r="E34" s="4" t="n">
        <v>5218.0</v>
      </c>
      <c r="F34" s="5" t="n">
        <f si="0" t="shared"/>
        <v>8.853967037178997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67796.0</v>
      </c>
      <c r="E35" s="4" t="n">
        <f>E36-E24-E25-E26-E27-E28-E29-E30-E31-E32-E33-E34</f>
        <v>58986.0</v>
      </c>
      <c r="F35" s="5" t="n">
        <f si="0" t="shared"/>
        <v>14.935747465500288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331421.0</v>
      </c>
      <c r="E36" s="4" t="n">
        <v>296133.0</v>
      </c>
      <c r="F36" s="5" t="n">
        <f si="0" t="shared"/>
        <v>11.916267352844837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88861.0</v>
      </c>
      <c r="E37" s="4" t="n">
        <v>80545.0</v>
      </c>
      <c r="F37" s="5" t="n">
        <f si="0" t="shared"/>
        <v>10.324663231733814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15408.0</v>
      </c>
      <c r="E38" s="4" t="n">
        <v>14050.0</v>
      </c>
      <c r="F38" s="5" t="n">
        <f si="0" t="shared"/>
        <v>9.665480427046264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1972.0</v>
      </c>
      <c r="E39" s="4" t="n">
        <f>E40-E37-E38</f>
        <v>1427.0</v>
      </c>
      <c r="F39" s="5" t="n">
        <f si="0" t="shared"/>
        <v>38.19201121233357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106241.0</v>
      </c>
      <c r="E40" s="4" t="n">
        <v>96022.0</v>
      </c>
      <c r="F40" s="5" t="n">
        <f si="0" t="shared"/>
        <v>10.64235279415134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4111.0</v>
      </c>
      <c r="E41" s="4" t="n">
        <v>3888.0</v>
      </c>
      <c r="F41" s="5" t="n">
        <f si="0" t="shared"/>
        <v>5.735596707818931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5856.0</v>
      </c>
      <c r="E42" s="4" t="n">
        <f>E43-E41</f>
        <v>4936.0</v>
      </c>
      <c r="F42" s="5" t="n">
        <f si="0" t="shared"/>
        <v>18.638573743922205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9967.0</v>
      </c>
      <c r="E43" s="4" t="n">
        <v>8824.0</v>
      </c>
      <c r="F43" s="5" t="n">
        <f si="0" t="shared"/>
        <v>12.95330915684497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556.0</v>
      </c>
      <c r="E44" s="4" t="n">
        <v>583.0</v>
      </c>
      <c r="F44" s="5" t="n">
        <f si="0" t="shared"/>
        <v>-4.631217838765009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1372755.0</v>
      </c>
      <c r="E45" s="4" t="n">
        <v>1224982.0</v>
      </c>
      <c r="F45" s="5" t="n">
        <f si="0" t="shared"/>
        <v>12.063279297165183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6057907.0</v>
      </c>
      <c r="E46" s="8" t="n">
        <f>E44+E43+E40+E36+E23+E16+E45</f>
        <v>5545152.0</v>
      </c>
      <c r="F46" s="5" t="n">
        <f si="0" t="shared"/>
        <v>9.246906126288334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