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82-吳仲\人數統計\"/>
    </mc:Choice>
  </mc:AlternateContent>
  <xr:revisionPtr revIDLastSave="0" documentId="13_ncr:1_{9306DA5A-3B5E-42A1-B973-31F05453E909}" xr6:coauthVersionLast="47" xr6:coauthVersionMax="47" xr10:uidLastSave="{00000000-0000-0000-0000-000000000000}"/>
  <bookViews>
    <workbookView xWindow="4830" yWindow="3000" windowWidth="14700" windowHeight="11295" xr2:uid="{00000000-000D-0000-FFFF-FFFF00000000}"/>
  </bookViews>
  <sheets>
    <sheet name="歷年比較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5" i="2" l="1"/>
  <c r="AC5" i="2"/>
  <c r="AC4" i="2"/>
  <c r="AD4" i="2"/>
  <c r="AB15" i="2"/>
  <c r="AA15" i="2"/>
  <c r="AD15" i="2" l="1"/>
  <c r="AC15" i="2"/>
  <c r="AC3" i="2"/>
  <c r="AD3" i="2" s="1"/>
  <c r="AL7" i="2" l="1"/>
  <c r="Z15" i="2" l="1"/>
  <c r="Y15" i="2" l="1"/>
  <c r="X15" i="2" l="1"/>
  <c r="W15" i="2" l="1"/>
  <c r="Q15" i="2" l="1"/>
  <c r="K15" i="2" l="1"/>
  <c r="P4" i="2" l="1"/>
  <c r="P5" i="2"/>
  <c r="P6" i="2"/>
  <c r="P7" i="2"/>
  <c r="P8" i="2"/>
  <c r="P9" i="2"/>
  <c r="P10" i="2"/>
  <c r="P11" i="2"/>
  <c r="P12" i="2"/>
  <c r="P13" i="2"/>
  <c r="P14" i="2"/>
  <c r="P15" i="2"/>
  <c r="O4" i="2"/>
  <c r="O5" i="2"/>
  <c r="O6" i="2"/>
  <c r="O7" i="2"/>
  <c r="O8" i="2"/>
  <c r="O9" i="2"/>
  <c r="O10" i="2"/>
  <c r="O11" i="2"/>
  <c r="O12" i="2"/>
  <c r="O13" i="2"/>
  <c r="O14" i="2"/>
  <c r="O15" i="2"/>
  <c r="N4" i="2"/>
  <c r="N5" i="2"/>
  <c r="N6" i="2"/>
  <c r="N7" i="2"/>
  <c r="N8" i="2"/>
  <c r="N9" i="2"/>
  <c r="N10" i="2"/>
  <c r="N11" i="2"/>
  <c r="N12" i="2"/>
  <c r="N13" i="2"/>
  <c r="N14" i="2"/>
  <c r="N15" i="2"/>
  <c r="M15" i="2"/>
  <c r="M4" i="2"/>
  <c r="M5" i="2"/>
  <c r="M6" i="2"/>
  <c r="M7" i="2"/>
  <c r="M8" i="2"/>
  <c r="M9" i="2"/>
  <c r="M10" i="2"/>
  <c r="M11" i="2"/>
  <c r="M12" i="2"/>
  <c r="M13" i="2"/>
  <c r="M14" i="2"/>
  <c r="N3" i="2"/>
  <c r="O3" i="2"/>
  <c r="P3" i="2"/>
  <c r="M3" i="2"/>
  <c r="L15" i="2"/>
  <c r="L4" i="2"/>
  <c r="L5" i="2"/>
  <c r="L6" i="2"/>
  <c r="L7" i="2"/>
  <c r="L8" i="2"/>
  <c r="L9" i="2"/>
  <c r="L10" i="2"/>
  <c r="L11" i="2"/>
  <c r="L12" i="2"/>
  <c r="L13" i="2"/>
  <c r="L14" i="2"/>
  <c r="L3" i="2"/>
</calcChain>
</file>

<file path=xl/sharedStrings.xml><?xml version="1.0" encoding="utf-8"?>
<sst xmlns="http://schemas.openxmlformats.org/spreadsheetml/2006/main" count="40" uniqueCount="40">
  <si>
    <t>100年</t>
  </si>
  <si>
    <t>101年</t>
  </si>
  <si>
    <t>102年</t>
  </si>
  <si>
    <t>103年</t>
  </si>
  <si>
    <t>104年</t>
  </si>
  <si>
    <t>105年</t>
  </si>
  <si>
    <t>106年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</si>
  <si>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</si>
  <si>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</si>
  <si>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</si>
  <si>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</si>
  <si>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</si>
  <si>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</si>
  <si>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</si>
  <si>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</si>
  <si>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</si>
  <si>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</si>
  <si>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</si>
  <si>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</si>
  <si>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年統計</t>
  </si>
  <si>
    <t>107年</t>
    <phoneticPr fontId="1" type="noConversion"/>
  </si>
  <si>
    <t>103年與102年比較人數增減</t>
    <phoneticPr fontId="1" type="noConversion"/>
  </si>
  <si>
    <t>104年與103年比較人數增減</t>
    <phoneticPr fontId="1" type="noConversion"/>
  </si>
  <si>
    <t>105年與104年比較人數增減</t>
    <phoneticPr fontId="1" type="noConversion"/>
  </si>
  <si>
    <t>102年與101年比較人數增減</t>
    <phoneticPr fontId="1" type="noConversion"/>
  </si>
  <si>
    <t>［］</t>
    <phoneticPr fontId="1" type="noConversion"/>
  </si>
  <si>
    <t>106年與105年比較遊客人數增減</t>
    <phoneticPr fontId="1" type="noConversion"/>
  </si>
  <si>
    <t>歷年本處所轄遊客中心遊客人數統計表</t>
    <phoneticPr fontId="1" type="noConversion"/>
  </si>
  <si>
    <t>108年</t>
    <phoneticPr fontId="1" type="noConversion"/>
  </si>
  <si>
    <t>109年</t>
    <phoneticPr fontId="1" type="noConversion"/>
  </si>
  <si>
    <t>102年至109年遊客人數統計折線圖</t>
    <phoneticPr fontId="1" type="noConversion"/>
  </si>
  <si>
    <t>110年</t>
    <phoneticPr fontId="1" type="noConversion"/>
  </si>
  <si>
    <t>111年</t>
    <phoneticPr fontId="1" type="noConversion"/>
  </si>
  <si>
    <t>112年</t>
    <phoneticPr fontId="1" type="noConversion"/>
  </si>
  <si>
    <t>113年</t>
    <phoneticPr fontId="1" type="noConversion"/>
  </si>
  <si>
    <t>99年</t>
  </si>
  <si>
    <t>98年</t>
  </si>
  <si>
    <t>114年</t>
    <phoneticPr fontId="1" type="noConversion"/>
  </si>
  <si>
    <t>114年與113年比較遊客人數增減</t>
    <phoneticPr fontId="1" type="noConversion"/>
  </si>
  <si>
    <t>114年與113年比較遊客人數增減％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</si>
</sst>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name val="微軟正黑體"/>
      <family val="2"/>
      <charset val="136"/>
    </font>
    <font>
      <sz val="12"/>
      <name val="新細明體"/>
      <family val="1"/>
      <charset val="136"/>
    </font>
    <font>
      <b/>
      <sz val="20"/>
      <name val="微軟正黑體"/>
      <family val="2"/>
      <charset val="136"/>
    </font>
    <font>
      <b/>
      <sz val="20"/>
      <color theme="1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0"/>
      <color theme="1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76" fontId="2" fillId="6" borderId="1" xfId="1" applyNumberFormat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wrapText="1"/>
    </xf>
    <xf numFmtId="176" fontId="2" fillId="5" borderId="1" xfId="1" applyNumberFormat="1" applyFont="1" applyFill="1" applyBorder="1" applyAlignment="1">
      <alignment horizontal="center" vertical="center" wrapText="1"/>
    </xf>
    <xf numFmtId="176" fontId="2" fillId="7" borderId="1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Border="1">
      <alignment vertical="center"/>
    </xf>
    <xf numFmtId="3" fontId="2" fillId="0" borderId="3" xfId="1" applyNumberFormat="1" applyFont="1" applyBorder="1">
      <alignment vertical="center"/>
    </xf>
    <xf numFmtId="3" fontId="2" fillId="0" borderId="1" xfId="1" applyNumberFormat="1" applyFont="1" applyBorder="1">
      <alignment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>
      <alignment vertical="center"/>
    </xf>
    <xf numFmtId="3" fontId="7" fillId="0" borderId="2" xfId="1" applyNumberFormat="1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3" fontId="2" fillId="0" borderId="2" xfId="1" applyNumberFormat="1" applyFont="1" applyFill="1" applyBorder="1">
      <alignment vertical="center"/>
    </xf>
    <xf numFmtId="177" fontId="6" fillId="0" borderId="2" xfId="0" applyNumberFormat="1" applyFont="1" applyFill="1" applyBorder="1">
      <alignment vertical="center"/>
    </xf>
    <xf numFmtId="176" fontId="2" fillId="4" borderId="5" xfId="1" applyNumberFormat="1" applyFont="1" applyFill="1" applyBorder="1" applyAlignment="1">
      <alignment horizontal="center" vertical="center" wrapText="1"/>
    </xf>
    <xf numFmtId="3" fontId="2" fillId="0" borderId="6" xfId="1" applyNumberFormat="1" applyFont="1" applyBorder="1">
      <alignment vertical="center"/>
    </xf>
    <xf numFmtId="3" fontId="2" fillId="0" borderId="7" xfId="1" applyNumberFormat="1" applyFont="1" applyBorder="1">
      <alignment vertical="center"/>
    </xf>
    <xf numFmtId="176" fontId="0" fillId="0" borderId="4" xfId="0" applyNumberFormat="1" applyBorder="1">
      <alignment vertical="center"/>
    </xf>
    <xf numFmtId="0" fontId="2" fillId="0" borderId="5" xfId="1" applyFont="1" applyFill="1" applyBorder="1" applyAlignment="1">
      <alignment horizontal="center" vertical="center" wrapText="1"/>
    </xf>
    <xf numFmtId="3" fontId="2" fillId="0" borderId="6" xfId="1" applyNumberFormat="1" applyFont="1" applyFill="1" applyBorder="1">
      <alignment vertical="center"/>
    </xf>
    <xf numFmtId="3" fontId="2" fillId="0" borderId="7" xfId="1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8" borderId="1" xfId="0" applyFont="1" applyFill="1" applyBorder="1" applyAlignment="1">
      <alignment vertical="center" wrapText="1"/>
    </xf>
    <xf numFmtId="1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>
      <alignment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2" xfId="1" applyNumberFormat="1" applyFont="1" applyBorder="1">
      <alignment vertical="center"/>
    </xf>
    <xf numFmtId="3" fontId="2" fillId="0" borderId="3" xfId="1" applyNumberFormat="1" applyFont="1" applyFill="1" applyBorder="1">
      <alignment vertical="center"/>
    </xf>
    <xf numFmtId="3" fontId="2" fillId="0" borderId="3" xfId="1" applyNumberFormat="1" applyFont="1" applyFill="1" applyBorder="1">
      <alignment vertical="center"/>
    </xf>
    <xf numFmtId="178" fontId="6" fillId="0" borderId="2" xfId="0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7380487604619"/>
          <c:y val="3.8845559409445674E-2"/>
          <c:w val="0.78726942478925799"/>
          <c:h val="0.87068717095385162"/>
        </c:manualLayout>
      </c:layout>
      <c:lineChart>
        <c:grouping val="standard"/>
        <c:varyColors val="0"/>
        <c:ser>
          <c:idx val="16"/>
          <c:order val="0"/>
          <c:tx>
            <c:strRef>
              <c:f>歷年比較表!$AB$2</c:f>
              <c:strCache>
                <c:ptCount val="1"/>
                <c:pt idx="0">
                  <c:v>114年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accent5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歷年比較表!$AB$3:$AB$14</c:f>
              <c:numCache>
                <c:formatCode>General</c:formatCode>
                <c:ptCount val="12"/>
                <c:pt idx="0">
                  <c:v>2371</c:v>
                </c:pt>
                <c:pt idx="1">
                  <c:v>3205</c:v>
                </c:pt>
                <c:pt idx="2" formatCode="0_);[Red]\(0\)">
                  <c:v>5949</c:v>
                </c:pt>
                <c:pt idx="3" formatCode="0_);[Red]\(0\)">
                  <c:v>15591</c:v>
                </c:pt>
                <c:pt idx="4" formatCode="0_);[Red]\(0\)">
                  <c:v>23358</c:v>
                </c:pt>
                <c:pt idx="5" formatCode="0_);[Red]\(0\)">
                  <c:v>23841</c:v>
                </c:pt>
                <c:pt idx="6" formatCode="0_);[Red]\(0\)">
                  <c:v>16014</c:v>
                </c:pt>
                <c:pt idx="7" formatCode="0_);[Red]\(0\)">
                  <c:v>16750</c:v>
                </c:pt>
                <c:pt idx="8" formatCode="0_);[Red]\(0\)">
                  <c:v>14711</c:v>
                </c:pt>
                <c:pt idx="9" formatCode="0_);[Red]\(0\)">
                  <c:v>13830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A-4D35-A973-6F2DB2E45E6B}"/>
            </c:ext>
          </c:extLst>
        </c:ser>
        <c:ser>
          <c:idx val="13"/>
          <c:order val="1"/>
          <c:tx>
            <c:strRef>
              <c:f>歷年比較表!$AA$2</c:f>
              <c:strCache>
                <c:ptCount val="1"/>
                <c:pt idx="0">
                  <c:v>113年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2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歷年比較表!$AA$3:$AA$14</c:f>
              <c:numCache>
                <c:formatCode>General</c:formatCode>
                <c:ptCount val="12"/>
                <c:pt idx="0">
                  <c:v>3095</c:v>
                </c:pt>
                <c:pt idx="1">
                  <c:v>2900</c:v>
                </c:pt>
                <c:pt idx="2">
                  <c:v>6937</c:v>
                </c:pt>
                <c:pt idx="3">
                  <c:v>13469</c:v>
                </c:pt>
                <c:pt idx="4">
                  <c:v>20253</c:v>
                </c:pt>
                <c:pt idx="5">
                  <c:v>18190</c:v>
                </c:pt>
                <c:pt idx="6">
                  <c:v>19882</c:v>
                </c:pt>
                <c:pt idx="7">
                  <c:v>16058</c:v>
                </c:pt>
                <c:pt idx="8">
                  <c:v>15435</c:v>
                </c:pt>
                <c:pt idx="9">
                  <c:v>8729</c:v>
                </c:pt>
                <c:pt idx="10">
                  <c:v>5749</c:v>
                </c:pt>
                <c:pt idx="11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0-4513-8D2C-BA5F727D79AE}"/>
            </c:ext>
          </c:extLst>
        </c:ser>
        <c:ser>
          <c:idx val="12"/>
          <c:order val="2"/>
          <c:tx>
            <c:v>112年</c:v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1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歷年比較表!$Z$3:$Z$14</c:f>
              <c:numCache>
                <c:formatCode>General</c:formatCode>
                <c:ptCount val="12"/>
                <c:pt idx="0">
                  <c:v>4571</c:v>
                </c:pt>
                <c:pt idx="1">
                  <c:v>4453</c:v>
                </c:pt>
                <c:pt idx="2">
                  <c:v>8889</c:v>
                </c:pt>
                <c:pt idx="3">
                  <c:v>28402</c:v>
                </c:pt>
                <c:pt idx="4">
                  <c:v>28402</c:v>
                </c:pt>
                <c:pt idx="5">
                  <c:v>31348</c:v>
                </c:pt>
                <c:pt idx="6">
                  <c:v>27947</c:v>
                </c:pt>
                <c:pt idx="7">
                  <c:v>20200</c:v>
                </c:pt>
                <c:pt idx="8">
                  <c:v>15169</c:v>
                </c:pt>
                <c:pt idx="9">
                  <c:v>12226</c:v>
                </c:pt>
                <c:pt idx="10">
                  <c:v>6774</c:v>
                </c:pt>
                <c:pt idx="11">
                  <c:v>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7-44CF-BB84-9DF885001F44}"/>
            </c:ext>
          </c:extLst>
        </c:ser>
        <c:ser>
          <c:idx val="11"/>
          <c:order val="3"/>
          <c:tx>
            <c:strRef>
              <c:f>歷年比較表!$Y$2</c:f>
              <c:strCache>
                <c:ptCount val="1"/>
                <c:pt idx="0">
                  <c:v>111年</c:v>
                </c:pt>
              </c:strCache>
            </c:strRef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歷年比較表!$Y$3:$Y$14</c:f>
              <c:numCache>
                <c:formatCode>General</c:formatCode>
                <c:ptCount val="12"/>
                <c:pt idx="0">
                  <c:v>4208</c:v>
                </c:pt>
                <c:pt idx="1">
                  <c:v>3919</c:v>
                </c:pt>
                <c:pt idx="2">
                  <c:v>6623</c:v>
                </c:pt>
                <c:pt idx="3">
                  <c:v>18883</c:v>
                </c:pt>
                <c:pt idx="4">
                  <c:v>18359</c:v>
                </c:pt>
                <c:pt idx="5">
                  <c:v>19072</c:v>
                </c:pt>
                <c:pt idx="6">
                  <c:v>33539</c:v>
                </c:pt>
                <c:pt idx="7">
                  <c:v>32683</c:v>
                </c:pt>
                <c:pt idx="8">
                  <c:v>21375</c:v>
                </c:pt>
                <c:pt idx="9">
                  <c:v>15628</c:v>
                </c:pt>
                <c:pt idx="10">
                  <c:v>8307</c:v>
                </c:pt>
                <c:pt idx="11">
                  <c:v>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B-42D6-9DF0-B2DA429432BF}"/>
            </c:ext>
          </c:extLst>
        </c:ser>
        <c:ser>
          <c:idx val="10"/>
          <c:order val="4"/>
          <c:tx>
            <c:v>110年</c:v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accent5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歷年比較表!$X$3:$X$14</c:f>
              <c:numCache>
                <c:formatCode>General</c:formatCode>
                <c:ptCount val="12"/>
                <c:pt idx="0">
                  <c:v>4562</c:v>
                </c:pt>
                <c:pt idx="1">
                  <c:v>3918</c:v>
                </c:pt>
                <c:pt idx="2">
                  <c:v>8116</c:v>
                </c:pt>
                <c:pt idx="3">
                  <c:v>24900</c:v>
                </c:pt>
                <c:pt idx="4">
                  <c:v>16531</c:v>
                </c:pt>
                <c:pt idx="5">
                  <c:v>0</c:v>
                </c:pt>
                <c:pt idx="6">
                  <c:v>306</c:v>
                </c:pt>
                <c:pt idx="7">
                  <c:v>2318</c:v>
                </c:pt>
                <c:pt idx="8">
                  <c:v>4525</c:v>
                </c:pt>
                <c:pt idx="9">
                  <c:v>6582</c:v>
                </c:pt>
                <c:pt idx="10">
                  <c:v>7673</c:v>
                </c:pt>
                <c:pt idx="11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3-4FF3-8A0D-56FC3C2EB6E0}"/>
            </c:ext>
          </c:extLst>
        </c:ser>
        <c:ser>
          <c:idx val="1"/>
          <c:order val="5"/>
          <c:tx>
            <c:strRef>
              <c:f>歷年比較表!$W$2</c:f>
              <c:strCache>
                <c:ptCount val="1"/>
                <c:pt idx="0">
                  <c:v>109年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歷年比較表!$W$3:$W$14</c:f>
              <c:numCache>
                <c:formatCode>#,##0</c:formatCode>
                <c:ptCount val="12"/>
                <c:pt idx="0">
                  <c:v>3922</c:v>
                </c:pt>
                <c:pt idx="1">
                  <c:v>2550</c:v>
                </c:pt>
                <c:pt idx="2">
                  <c:v>2388</c:v>
                </c:pt>
                <c:pt idx="3">
                  <c:v>3736</c:v>
                </c:pt>
                <c:pt idx="4">
                  <c:v>8184</c:v>
                </c:pt>
                <c:pt idx="5">
                  <c:v>25163</c:v>
                </c:pt>
                <c:pt idx="6">
                  <c:v>33773</c:v>
                </c:pt>
                <c:pt idx="7">
                  <c:v>34314</c:v>
                </c:pt>
                <c:pt idx="8">
                  <c:v>32327</c:v>
                </c:pt>
                <c:pt idx="9">
                  <c:v>28517</c:v>
                </c:pt>
                <c:pt idx="10">
                  <c:v>14574</c:v>
                </c:pt>
                <c:pt idx="11">
                  <c:v>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2-4EA7-A63E-F83823B192A0}"/>
            </c:ext>
          </c:extLst>
        </c:ser>
        <c:ser>
          <c:idx val="0"/>
          <c:order val="6"/>
          <c:tx>
            <c:strRef>
              <c:f>歷年比較表!$Q$2</c:f>
              <c:strCache>
                <c:ptCount val="1"/>
                <c:pt idx="0">
                  <c:v>108年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歷年比較表!$Q$3:$Q$14</c:f>
              <c:numCache>
                <c:formatCode>#,##0</c:formatCode>
                <c:ptCount val="12"/>
                <c:pt idx="0">
                  <c:v>5445</c:v>
                </c:pt>
                <c:pt idx="1">
                  <c:v>6396</c:v>
                </c:pt>
                <c:pt idx="2">
                  <c:v>10937</c:v>
                </c:pt>
                <c:pt idx="3">
                  <c:v>14246</c:v>
                </c:pt>
                <c:pt idx="4">
                  <c:v>27517</c:v>
                </c:pt>
                <c:pt idx="5">
                  <c:v>25994</c:v>
                </c:pt>
                <c:pt idx="6">
                  <c:v>26541</c:v>
                </c:pt>
                <c:pt idx="7">
                  <c:v>16790</c:v>
                </c:pt>
                <c:pt idx="8">
                  <c:v>17984</c:v>
                </c:pt>
                <c:pt idx="9">
                  <c:v>18697</c:v>
                </c:pt>
                <c:pt idx="10">
                  <c:v>13270</c:v>
                </c:pt>
                <c:pt idx="11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C-415A-9A55-31F16CA04C9A}"/>
            </c:ext>
          </c:extLst>
        </c:ser>
        <c:ser>
          <c:idx val="9"/>
          <c:order val="7"/>
          <c:tx>
            <c:strRef>
              <c:f>歷年比較表!$K$2</c:f>
              <c:strCache>
                <c:ptCount val="1"/>
                <c:pt idx="0">
                  <c:v>107年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歷年比較表!$K$3:$K$14</c:f>
              <c:numCache>
                <c:formatCode>#,##0</c:formatCode>
                <c:ptCount val="12"/>
                <c:pt idx="0">
                  <c:v>4653</c:v>
                </c:pt>
                <c:pt idx="1">
                  <c:v>4340</c:v>
                </c:pt>
                <c:pt idx="2">
                  <c:v>8544</c:v>
                </c:pt>
                <c:pt idx="3">
                  <c:v>16658</c:v>
                </c:pt>
                <c:pt idx="4">
                  <c:v>28501</c:v>
                </c:pt>
                <c:pt idx="5">
                  <c:v>28418</c:v>
                </c:pt>
                <c:pt idx="6">
                  <c:v>26299</c:v>
                </c:pt>
                <c:pt idx="7">
                  <c:v>19239</c:v>
                </c:pt>
                <c:pt idx="8">
                  <c:v>13795</c:v>
                </c:pt>
                <c:pt idx="9">
                  <c:v>13034</c:v>
                </c:pt>
                <c:pt idx="10">
                  <c:v>9902</c:v>
                </c:pt>
                <c:pt idx="11">
                  <c:v>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FC-415A-9A55-31F16CA04C9A}"/>
            </c:ext>
          </c:extLst>
        </c:ser>
        <c:ser>
          <c:idx val="8"/>
          <c:order val="8"/>
          <c:tx>
            <c:strRef>
              <c:f>歷年比較表!$J$2</c:f>
              <c:strCache>
                <c:ptCount val="1"/>
                <c:pt idx="0">
                  <c:v>106年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accent3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歷年比較表!$J$3:$J$14</c:f>
              <c:numCache>
                <c:formatCode>#,##0</c:formatCode>
                <c:ptCount val="12"/>
                <c:pt idx="0">
                  <c:v>3337</c:v>
                </c:pt>
                <c:pt idx="1">
                  <c:v>4504</c:v>
                </c:pt>
                <c:pt idx="2">
                  <c:v>7719</c:v>
                </c:pt>
                <c:pt idx="3">
                  <c:v>17351</c:v>
                </c:pt>
                <c:pt idx="4">
                  <c:v>26601</c:v>
                </c:pt>
                <c:pt idx="5">
                  <c:v>20541</c:v>
                </c:pt>
                <c:pt idx="6">
                  <c:v>26761</c:v>
                </c:pt>
                <c:pt idx="7">
                  <c:v>21271</c:v>
                </c:pt>
                <c:pt idx="8">
                  <c:v>12983</c:v>
                </c:pt>
                <c:pt idx="9">
                  <c:v>11444</c:v>
                </c:pt>
                <c:pt idx="10">
                  <c:v>9543</c:v>
                </c:pt>
                <c:pt idx="11">
                  <c:v>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FC-415A-9A55-31F16CA04C9A}"/>
            </c:ext>
          </c:extLst>
        </c:ser>
        <c:ser>
          <c:idx val="7"/>
          <c:order val="9"/>
          <c:tx>
            <c:strRef>
              <c:f>歷年比較表!$I$2</c:f>
              <c:strCache>
                <c:ptCount val="1"/>
                <c:pt idx="0">
                  <c:v>105年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accent2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歷年比較表!$I$3:$I$14</c:f>
              <c:numCache>
                <c:formatCode>#,##0</c:formatCode>
                <c:ptCount val="12"/>
                <c:pt idx="0">
                  <c:v>5618</c:v>
                </c:pt>
                <c:pt idx="1">
                  <c:v>6250</c:v>
                </c:pt>
                <c:pt idx="2">
                  <c:v>9638</c:v>
                </c:pt>
                <c:pt idx="3">
                  <c:v>17054</c:v>
                </c:pt>
                <c:pt idx="4">
                  <c:v>25990</c:v>
                </c:pt>
                <c:pt idx="5">
                  <c:v>28772</c:v>
                </c:pt>
                <c:pt idx="6">
                  <c:v>26114</c:v>
                </c:pt>
                <c:pt idx="7">
                  <c:v>21219</c:v>
                </c:pt>
                <c:pt idx="8">
                  <c:v>14793</c:v>
                </c:pt>
                <c:pt idx="9">
                  <c:v>13347</c:v>
                </c:pt>
                <c:pt idx="10">
                  <c:v>6615</c:v>
                </c:pt>
                <c:pt idx="11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FC-415A-9A55-31F16CA04C9A}"/>
            </c:ext>
          </c:extLst>
        </c:ser>
        <c:ser>
          <c:idx val="6"/>
          <c:order val="10"/>
          <c:tx>
            <c:strRef>
              <c:f>歷年比較表!$H$2</c:f>
              <c:strCache>
                <c:ptCount val="1"/>
                <c:pt idx="0">
                  <c:v>104年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1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歷年比較表!$H$3:$H$14</c:f>
              <c:numCache>
                <c:formatCode>#,##0</c:formatCode>
                <c:ptCount val="12"/>
                <c:pt idx="0">
                  <c:v>2800</c:v>
                </c:pt>
                <c:pt idx="1">
                  <c:v>2513</c:v>
                </c:pt>
                <c:pt idx="2">
                  <c:v>4701</c:v>
                </c:pt>
                <c:pt idx="3">
                  <c:v>15341</c:v>
                </c:pt>
                <c:pt idx="4">
                  <c:v>17108</c:v>
                </c:pt>
                <c:pt idx="5">
                  <c:v>23804</c:v>
                </c:pt>
                <c:pt idx="6">
                  <c:v>21286</c:v>
                </c:pt>
                <c:pt idx="7">
                  <c:v>18283</c:v>
                </c:pt>
                <c:pt idx="8">
                  <c:v>17681</c:v>
                </c:pt>
                <c:pt idx="9">
                  <c:v>15284</c:v>
                </c:pt>
                <c:pt idx="10">
                  <c:v>9899</c:v>
                </c:pt>
                <c:pt idx="11">
                  <c:v>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FC-415A-9A55-31F16CA04C9A}"/>
            </c:ext>
          </c:extLst>
        </c:ser>
        <c:ser>
          <c:idx val="5"/>
          <c:order val="11"/>
          <c:tx>
            <c:strRef>
              <c:f>歷年比較表!$G$2</c:f>
              <c:strCache>
                <c:ptCount val="1"/>
                <c:pt idx="0">
                  <c:v>103年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歷年比較表!$G$3:$G$14</c:f>
              <c:numCache>
                <c:formatCode>#,##0</c:formatCode>
                <c:ptCount val="12"/>
                <c:pt idx="0">
                  <c:v>5189</c:v>
                </c:pt>
                <c:pt idx="1">
                  <c:v>5866</c:v>
                </c:pt>
                <c:pt idx="2">
                  <c:v>8205</c:v>
                </c:pt>
                <c:pt idx="3">
                  <c:v>12086</c:v>
                </c:pt>
                <c:pt idx="4">
                  <c:v>16053</c:v>
                </c:pt>
                <c:pt idx="5">
                  <c:v>21068</c:v>
                </c:pt>
                <c:pt idx="6">
                  <c:v>23387</c:v>
                </c:pt>
                <c:pt idx="7">
                  <c:v>20548</c:v>
                </c:pt>
                <c:pt idx="8">
                  <c:v>13796</c:v>
                </c:pt>
                <c:pt idx="9">
                  <c:v>9581</c:v>
                </c:pt>
                <c:pt idx="10">
                  <c:v>5101</c:v>
                </c:pt>
                <c:pt idx="11">
                  <c:v>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FC-415A-9A55-31F16CA04C9A}"/>
            </c:ext>
          </c:extLst>
        </c:ser>
        <c:ser>
          <c:idx val="4"/>
          <c:order val="12"/>
          <c:tx>
            <c:strRef>
              <c:f>歷年比較表!$F$2</c:f>
              <c:strCache>
                <c:ptCount val="1"/>
                <c:pt idx="0">
                  <c:v>102年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歷年比較表!$F$3:$F$14</c:f>
              <c:numCache>
                <c:formatCode>#,##0</c:formatCode>
                <c:ptCount val="12"/>
                <c:pt idx="0">
                  <c:v>2213</c:v>
                </c:pt>
                <c:pt idx="1">
                  <c:v>4375</c:v>
                </c:pt>
                <c:pt idx="2">
                  <c:v>4945</c:v>
                </c:pt>
                <c:pt idx="3">
                  <c:v>9120</c:v>
                </c:pt>
                <c:pt idx="4">
                  <c:v>11051</c:v>
                </c:pt>
                <c:pt idx="5">
                  <c:v>19150</c:v>
                </c:pt>
                <c:pt idx="6">
                  <c:v>20742</c:v>
                </c:pt>
                <c:pt idx="7">
                  <c:v>17933</c:v>
                </c:pt>
                <c:pt idx="8">
                  <c:v>20246</c:v>
                </c:pt>
                <c:pt idx="9">
                  <c:v>16653</c:v>
                </c:pt>
                <c:pt idx="10">
                  <c:v>12006</c:v>
                </c:pt>
                <c:pt idx="11">
                  <c:v>12495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FC-415A-9A55-31F16CA04C9A}"/>
            </c:ext>
          </c:extLst>
        </c:ser>
        <c:ser>
          <c:idx val="3"/>
          <c:order val="13"/>
          <c:tx>
            <c:strRef>
              <c:f>歷年比較表!$E$2</c:f>
              <c:strCache>
                <c:ptCount val="1"/>
                <c:pt idx="0">
                  <c:v>101年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  <c:extLst xmlns:c15="http://schemas.microsoft.com/office/drawing/2012/chart"/>
            </c:strRef>
          </c:cat>
          <c:val>
            <c:numRef>
              <c:f>歷年比較表!$E$3:$E$14</c:f>
              <c:numCache>
                <c:formatCode>#,##0</c:formatCode>
                <c:ptCount val="12"/>
                <c:pt idx="0">
                  <c:v>2231</c:v>
                </c:pt>
                <c:pt idx="1">
                  <c:v>2315</c:v>
                </c:pt>
                <c:pt idx="2">
                  <c:v>2541</c:v>
                </c:pt>
                <c:pt idx="3">
                  <c:v>5154</c:v>
                </c:pt>
                <c:pt idx="4">
                  <c:v>8432</c:v>
                </c:pt>
                <c:pt idx="5">
                  <c:v>8924</c:v>
                </c:pt>
                <c:pt idx="6">
                  <c:v>15247</c:v>
                </c:pt>
                <c:pt idx="7">
                  <c:v>14633</c:v>
                </c:pt>
                <c:pt idx="8">
                  <c:v>17405</c:v>
                </c:pt>
                <c:pt idx="9">
                  <c:v>16612</c:v>
                </c:pt>
                <c:pt idx="10">
                  <c:v>8749</c:v>
                </c:pt>
                <c:pt idx="11">
                  <c:v>4490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4FC-415A-9A55-31F16CA04C9A}"/>
            </c:ext>
          </c:extLst>
        </c:ser>
        <c:ser>
          <c:idx val="2"/>
          <c:order val="14"/>
          <c:tx>
            <c:strRef>
              <c:f>歷年比較表!$D$2</c:f>
              <c:strCache>
                <c:ptCount val="1"/>
                <c:pt idx="0">
                  <c:v>100年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  <c:extLst xmlns:c15="http://schemas.microsoft.com/office/drawing/2012/chart"/>
            </c:strRef>
          </c:cat>
          <c:val>
            <c:numRef>
              <c:f>歷年比較表!$D$3:$D$14</c:f>
              <c:numCache>
                <c:formatCode>#,##0</c:formatCode>
                <c:ptCount val="12"/>
                <c:pt idx="0">
                  <c:v>1048</c:v>
                </c:pt>
                <c:pt idx="1">
                  <c:v>1744</c:v>
                </c:pt>
                <c:pt idx="2">
                  <c:v>2007</c:v>
                </c:pt>
                <c:pt idx="3">
                  <c:v>6304</c:v>
                </c:pt>
                <c:pt idx="4">
                  <c:v>7707</c:v>
                </c:pt>
                <c:pt idx="5">
                  <c:v>9781</c:v>
                </c:pt>
                <c:pt idx="6">
                  <c:v>15087</c:v>
                </c:pt>
                <c:pt idx="7">
                  <c:v>8802</c:v>
                </c:pt>
                <c:pt idx="8">
                  <c:v>11728</c:v>
                </c:pt>
                <c:pt idx="9">
                  <c:v>9787</c:v>
                </c:pt>
                <c:pt idx="10">
                  <c:v>4452</c:v>
                </c:pt>
                <c:pt idx="11">
                  <c:v>3204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4FC-415A-9A55-31F16CA04C9A}"/>
            </c:ext>
          </c:extLst>
        </c:ser>
        <c:ser>
          <c:idx val="14"/>
          <c:order val="15"/>
          <c:tx>
            <c:strRef>
              <c:f>歷年比較表!$C$2</c:f>
              <c:strCache>
                <c:ptCount val="1"/>
                <c:pt idx="0">
                  <c:v>99年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accent3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歷年比較表!$C$3:$C$14</c:f>
              <c:numCache>
                <c:formatCode>#,##0</c:formatCode>
                <c:ptCount val="12"/>
                <c:pt idx="0">
                  <c:v>1828</c:v>
                </c:pt>
                <c:pt idx="1">
                  <c:v>1277</c:v>
                </c:pt>
                <c:pt idx="2">
                  <c:v>1761</c:v>
                </c:pt>
                <c:pt idx="3">
                  <c:v>3132</c:v>
                </c:pt>
                <c:pt idx="4">
                  <c:v>5768</c:v>
                </c:pt>
                <c:pt idx="5">
                  <c:v>5757</c:v>
                </c:pt>
                <c:pt idx="6">
                  <c:v>10513</c:v>
                </c:pt>
                <c:pt idx="7">
                  <c:v>7337</c:v>
                </c:pt>
                <c:pt idx="8">
                  <c:v>6328</c:v>
                </c:pt>
                <c:pt idx="9">
                  <c:v>6245</c:v>
                </c:pt>
                <c:pt idx="10">
                  <c:v>3578</c:v>
                </c:pt>
                <c:pt idx="11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A-4CD3-92DB-A299908B0115}"/>
            </c:ext>
          </c:extLst>
        </c:ser>
        <c:ser>
          <c:idx val="15"/>
          <c:order val="16"/>
          <c:tx>
            <c:strRef>
              <c:f>歷年比較表!$B$2</c:f>
              <c:strCache>
                <c:ptCount val="1"/>
                <c:pt idx="0">
                  <c:v>98年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歷年比較表!$B$3:$B$14</c:f>
              <c:numCache>
                <c:formatCode>#,##0</c:formatCode>
                <c:ptCount val="12"/>
                <c:pt idx="0">
                  <c:v>1016</c:v>
                </c:pt>
                <c:pt idx="1">
                  <c:v>922</c:v>
                </c:pt>
                <c:pt idx="2">
                  <c:v>1908</c:v>
                </c:pt>
                <c:pt idx="3">
                  <c:v>2329</c:v>
                </c:pt>
                <c:pt idx="4">
                  <c:v>6092</c:v>
                </c:pt>
                <c:pt idx="5">
                  <c:v>5998</c:v>
                </c:pt>
                <c:pt idx="6">
                  <c:v>9100</c:v>
                </c:pt>
                <c:pt idx="7">
                  <c:v>7052</c:v>
                </c:pt>
                <c:pt idx="8">
                  <c:v>3578</c:v>
                </c:pt>
                <c:pt idx="9">
                  <c:v>3953</c:v>
                </c:pt>
                <c:pt idx="10">
                  <c:v>3046</c:v>
                </c:pt>
                <c:pt idx="11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6-47F9-8CFC-847ADEDF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85568"/>
        <c:axId val="169087744"/>
        <c:extLst/>
      </c:lineChart>
      <c:catAx>
        <c:axId val="16908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9087744"/>
        <c:crosses val="autoZero"/>
        <c:auto val="1"/>
        <c:lblAlgn val="ctr"/>
        <c:lblOffset val="100"/>
        <c:noMultiLvlLbl val="0"/>
      </c:catAx>
      <c:valAx>
        <c:axId val="16908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9085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306512848684627"/>
          <c:y val="0.24692559665657432"/>
          <c:w val="7.8805202062473712E-2"/>
          <c:h val="0.75307440657773739"/>
        </c:manualLayout>
      </c:layout>
      <c:overlay val="0"/>
      <c:spPr>
        <a:noFill/>
        <a:ln w="25400" cap="flat" cmpd="sng" algn="ctr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歷年比較表!$A$15</c:f>
              <c:strCache>
                <c:ptCount val="1"/>
                <c:pt idx="0">
                  <c:v>年統計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歷年比較表!$B$2:$AB$2</c:f>
              <c:strCache>
                <c:ptCount val="17"/>
                <c:pt idx="0">
                  <c:v>98年</c:v>
                </c:pt>
                <c:pt idx="1">
                  <c:v>99年</c:v>
                </c:pt>
                <c:pt idx="2">
                  <c:v>100年</c:v>
                </c:pt>
                <c:pt idx="3">
                  <c:v>101年</c:v>
                </c:pt>
                <c:pt idx="4">
                  <c:v>102年</c:v>
                </c:pt>
                <c:pt idx="5">
                  <c:v>103年</c:v>
                </c:pt>
                <c:pt idx="6">
                  <c:v>104年</c:v>
                </c:pt>
                <c:pt idx="7">
                  <c:v>105年</c:v>
                </c:pt>
                <c:pt idx="8">
                  <c:v>106年</c:v>
                </c:pt>
                <c:pt idx="9">
                  <c:v>107年</c:v>
                </c:pt>
                <c:pt idx="10">
                  <c:v>108年</c:v>
                </c:pt>
                <c:pt idx="11">
                  <c:v>109年</c:v>
                </c:pt>
                <c:pt idx="12">
                  <c:v>110年</c:v>
                </c:pt>
                <c:pt idx="13">
                  <c:v>111年</c:v>
                </c:pt>
                <c:pt idx="14">
                  <c:v>112年</c:v>
                </c:pt>
                <c:pt idx="15">
                  <c:v>113年</c:v>
                </c:pt>
                <c:pt idx="16">
                  <c:v>114年</c:v>
                </c:pt>
              </c:strCache>
            </c:strRef>
          </c:cat>
          <c:val>
            <c:numRef>
              <c:f>歷年比較表!$B$15:$AB$15</c:f>
              <c:numCache>
                <c:formatCode>#,##0</c:formatCode>
                <c:ptCount val="17"/>
                <c:pt idx="0">
                  <c:v>46257</c:v>
                </c:pt>
                <c:pt idx="1">
                  <c:v>55275</c:v>
                </c:pt>
                <c:pt idx="2">
                  <c:v>81651</c:v>
                </c:pt>
                <c:pt idx="3">
                  <c:v>106733</c:v>
                </c:pt>
                <c:pt idx="4">
                  <c:v>150929</c:v>
                </c:pt>
                <c:pt idx="5">
                  <c:v>144195</c:v>
                </c:pt>
                <c:pt idx="6">
                  <c:v>156319</c:v>
                </c:pt>
                <c:pt idx="7">
                  <c:v>179753</c:v>
                </c:pt>
                <c:pt idx="8">
                  <c:v>169389</c:v>
                </c:pt>
                <c:pt idx="9">
                  <c:v>179431</c:v>
                </c:pt>
                <c:pt idx="10">
                  <c:v>194681</c:v>
                </c:pt>
                <c:pt idx="11">
                  <c:v>195447</c:v>
                </c:pt>
                <c:pt idx="12" formatCode="General">
                  <c:v>85131</c:v>
                </c:pt>
                <c:pt idx="13" formatCode="General">
                  <c:v>188233</c:v>
                </c:pt>
                <c:pt idx="14" formatCode="General">
                  <c:v>192922</c:v>
                </c:pt>
                <c:pt idx="15" formatCode="General">
                  <c:v>134390</c:v>
                </c:pt>
                <c:pt idx="16" formatCode="General">
                  <c:v>135620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3-418F-89F1-7A0FEF559D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63234800"/>
        <c:axId val="2063225232"/>
      </c:barChart>
      <c:catAx>
        <c:axId val="2063234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63225232"/>
        <c:crosses val="autoZero"/>
        <c:auto val="1"/>
        <c:lblAlgn val="ctr"/>
        <c:lblOffset val="100"/>
        <c:noMultiLvlLbl val="0"/>
      </c:catAx>
      <c:valAx>
        <c:axId val="206322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6323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145675</xdr:colOff>
      <xdr:row>15</xdr:row>
      <xdr:rowOff>145675</xdr:rowOff>
    </xdr:from>
    <xdr:to>
      <xdr:col>22</xdr:col>
      <xdr:colOff>336175</xdr:colOff>
      <xdr:row>37</xdr:row>
      <xdr:rowOff>134469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403411</xdr:colOff>
      <xdr:row>15</xdr:row>
      <xdr:rowOff>141193</xdr:rowOff>
    </xdr:from>
    <xdr:to>
      <xdr:col>29</xdr:col>
      <xdr:colOff>661147</xdr:colOff>
      <xdr:row>37</xdr:row>
      <xdr:rowOff>123265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F0928E11-5390-49B8-9F49-496F56232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5"/>
  <sheetViews>
    <sheetView tabSelected="1" topLeftCell="I1" zoomScale="85" zoomScaleNormal="85" zoomScaleSheetLayoutView="85" workbookViewId="0">
      <selection activeCell="AB13" sqref="AB13"/>
    </sheetView>
  </sheetViews>
  <sheetFormatPr defaultRowHeight="16.5"/>
  <cols>
    <col min="1" max="1" width="8.125" customWidth="1"/>
    <col min="2" max="3" width="8.125" style="1" customWidth="1"/>
    <col min="4" max="4" width="9" customWidth="1"/>
    <col min="5" max="5" width="10.125" customWidth="1"/>
    <col min="6" max="10" width="10.125" bestFit="1" customWidth="1"/>
    <col min="11" max="11" width="9.75" bestFit="1" customWidth="1"/>
    <col min="12" max="16" width="9" style="1" hidden="1" customWidth="1"/>
    <col min="17" max="17" width="10.5" style="1" customWidth="1"/>
    <col min="18" max="22" width="8.875" style="2" hidden="1" customWidth="1"/>
    <col min="23" max="23" width="10.625" style="2" customWidth="1"/>
    <col min="24" max="24" width="10.625" customWidth="1"/>
    <col min="25" max="25" width="10.625" style="1" customWidth="1"/>
    <col min="26" max="28" width="11.625" style="36" customWidth="1"/>
    <col min="29" max="29" width="12.125" style="1" customWidth="1"/>
    <col min="30" max="30" width="12.25" customWidth="1"/>
  </cols>
  <sheetData>
    <row r="1" spans="1:38" ht="28.5" thickBot="1">
      <c r="A1" s="44" t="s">
        <v>27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5"/>
      <c r="S1" s="45"/>
      <c r="T1" s="45"/>
      <c r="U1" s="45"/>
      <c r="V1" s="45"/>
      <c r="W1" s="46"/>
      <c r="X1" s="18"/>
      <c r="Y1" s="18"/>
    </row>
    <row r="2" spans="1:38" ht="66">
      <c r="A2" s="12"/>
      <c r="B2" s="12" t="s">
        <v>36</v>
      </c>
      <c r="C2" s="39" t="s">
        <v>35</v>
      </c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4" t="s">
        <v>5</v>
      </c>
      <c r="J2" s="4" t="s">
        <v>6</v>
      </c>
      <c r="K2" s="4" t="s">
        <v>20</v>
      </c>
      <c r="L2" s="5" t="s">
        <v>24</v>
      </c>
      <c r="M2" s="6" t="s">
        <v>21</v>
      </c>
      <c r="N2" s="7" t="s">
        <v>22</v>
      </c>
      <c r="O2" s="8" t="s">
        <v>23</v>
      </c>
      <c r="P2" s="21" t="s">
        <v>26</v>
      </c>
      <c r="Q2" s="4" t="s">
        <v>28</v>
      </c>
      <c r="W2" s="25" t="s">
        <v>29</v>
      </c>
      <c r="X2" s="29" t="s">
        <v>31</v>
      </c>
      <c r="Y2" s="28" t="s">
        <v>32</v>
      </c>
      <c r="Z2" s="28" t="s">
        <v>33</v>
      </c>
      <c r="AA2" s="28" t="s">
        <v>34</v>
      </c>
      <c r="AB2" s="28" t="s">
        <v>37</v>
      </c>
      <c r="AC2" s="9" t="s">
        <v>38</v>
      </c>
      <c r="AD2" s="30" t="s">
        <v>39</v>
      </c>
    </row>
    <row r="3" spans="1:38">
      <c r="A3" s="13" t="s">
        <v>7</v>
      </c>
      <c r="B3" s="13">
        <v>1016</v>
      </c>
      <c r="C3" s="40">
        <v>1828</v>
      </c>
      <c r="D3" s="10">
        <v>1048</v>
      </c>
      <c r="E3" s="10">
        <v>2231</v>
      </c>
      <c r="F3" s="10">
        <v>2213</v>
      </c>
      <c r="G3" s="10">
        <v>5189</v>
      </c>
      <c r="H3" s="10">
        <v>2800</v>
      </c>
      <c r="I3" s="10">
        <v>5618</v>
      </c>
      <c r="J3" s="10">
        <v>3337</v>
      </c>
      <c r="K3" s="10">
        <v>4653</v>
      </c>
      <c r="L3" s="10">
        <f>F3-E3</f>
        <v>-18</v>
      </c>
      <c r="M3" s="10">
        <f>G3-F3</f>
        <v>2976</v>
      </c>
      <c r="N3" s="10">
        <f t="shared" ref="N3:P15" si="0">H3-G3</f>
        <v>-2389</v>
      </c>
      <c r="O3" s="10">
        <f t="shared" si="0"/>
        <v>2818</v>
      </c>
      <c r="P3" s="22">
        <f t="shared" si="0"/>
        <v>-2281</v>
      </c>
      <c r="Q3" s="10">
        <v>5445</v>
      </c>
      <c r="W3" s="22">
        <v>3922</v>
      </c>
      <c r="X3" s="34">
        <v>4562</v>
      </c>
      <c r="Y3" s="32">
        <v>4208</v>
      </c>
      <c r="Z3" s="37">
        <v>4571</v>
      </c>
      <c r="AA3" s="37">
        <v>3095</v>
      </c>
      <c r="AB3" s="37">
        <v>2371</v>
      </c>
      <c r="AC3" s="20">
        <f>AB3-AA3</f>
        <v>-724</v>
      </c>
      <c r="AD3" s="31">
        <f>AC3/AB3*100</f>
        <v>-30.535638970898354</v>
      </c>
    </row>
    <row r="4" spans="1:38">
      <c r="A4" s="13" t="s">
        <v>8</v>
      </c>
      <c r="B4" s="13">
        <v>922</v>
      </c>
      <c r="C4" s="40">
        <v>1277</v>
      </c>
      <c r="D4" s="10">
        <v>1744</v>
      </c>
      <c r="E4" s="10">
        <v>2315</v>
      </c>
      <c r="F4" s="10">
        <v>4375</v>
      </c>
      <c r="G4" s="10">
        <v>5866</v>
      </c>
      <c r="H4" s="10">
        <v>2513</v>
      </c>
      <c r="I4" s="10">
        <v>6250</v>
      </c>
      <c r="J4" s="10">
        <v>4504</v>
      </c>
      <c r="K4" s="10">
        <v>4340</v>
      </c>
      <c r="L4" s="10">
        <f t="shared" ref="L4:L14" si="1">F4-E4</f>
        <v>2060</v>
      </c>
      <c r="M4" s="10">
        <f t="shared" ref="M4:M14" si="2">G4-F4</f>
        <v>1491</v>
      </c>
      <c r="N4" s="10">
        <f t="shared" si="0"/>
        <v>-3353</v>
      </c>
      <c r="O4" s="10">
        <f t="shared" si="0"/>
        <v>3737</v>
      </c>
      <c r="P4" s="22">
        <f t="shared" si="0"/>
        <v>-1746</v>
      </c>
      <c r="Q4" s="10">
        <v>6396</v>
      </c>
      <c r="W4" s="22">
        <v>2550</v>
      </c>
      <c r="X4" s="34">
        <v>3918</v>
      </c>
      <c r="Y4" s="32">
        <v>3919</v>
      </c>
      <c r="Z4" s="37">
        <v>4453</v>
      </c>
      <c r="AA4" s="37">
        <v>2900</v>
      </c>
      <c r="AB4" s="37">
        <v>3205</v>
      </c>
      <c r="AC4" s="20">
        <f>AB4-AA4</f>
        <v>305</v>
      </c>
      <c r="AD4" s="31">
        <f>AC4/AB4*100</f>
        <v>9.5163806552262091</v>
      </c>
      <c r="AG4" s="38"/>
    </row>
    <row r="5" spans="1:38">
      <c r="A5" s="13" t="s">
        <v>9</v>
      </c>
      <c r="B5" s="13">
        <v>1908</v>
      </c>
      <c r="C5" s="40">
        <v>1761</v>
      </c>
      <c r="D5" s="10">
        <v>2007</v>
      </c>
      <c r="E5" s="10">
        <v>2541</v>
      </c>
      <c r="F5" s="10">
        <v>4945</v>
      </c>
      <c r="G5" s="10">
        <v>8205</v>
      </c>
      <c r="H5" s="10">
        <v>4701</v>
      </c>
      <c r="I5" s="10">
        <v>9638</v>
      </c>
      <c r="J5" s="10">
        <v>7719</v>
      </c>
      <c r="K5" s="10">
        <v>8544</v>
      </c>
      <c r="L5" s="10">
        <f t="shared" si="1"/>
        <v>2404</v>
      </c>
      <c r="M5" s="10">
        <f t="shared" si="2"/>
        <v>3260</v>
      </c>
      <c r="N5" s="10">
        <f t="shared" si="0"/>
        <v>-3504</v>
      </c>
      <c r="O5" s="10">
        <f t="shared" si="0"/>
        <v>4937</v>
      </c>
      <c r="P5" s="22">
        <f t="shared" si="0"/>
        <v>-1919</v>
      </c>
      <c r="Q5" s="10">
        <v>10937</v>
      </c>
      <c r="W5" s="22">
        <v>2388</v>
      </c>
      <c r="X5" s="34">
        <v>8116</v>
      </c>
      <c r="Y5" s="32">
        <v>6623</v>
      </c>
      <c r="Z5" s="37">
        <v>8889</v>
      </c>
      <c r="AA5" s="37">
        <v>6937</v>
      </c>
      <c r="AB5" s="43">
        <v>5949</v>
      </c>
      <c r="AC5" s="20">
        <f>AB5-AA5</f>
        <v>-988</v>
      </c>
      <c r="AD5" s="31">
        <f>AC5/AB5*100</f>
        <v>-16.607833249285594</v>
      </c>
      <c r="AG5" s="38"/>
    </row>
    <row r="6" spans="1:38">
      <c r="A6" s="13" t="s">
        <v>10</v>
      </c>
      <c r="B6" s="13">
        <v>2329</v>
      </c>
      <c r="C6" s="40">
        <v>3132</v>
      </c>
      <c r="D6" s="10">
        <v>6304</v>
      </c>
      <c r="E6" s="10">
        <v>5154</v>
      </c>
      <c r="F6" s="10">
        <v>9120</v>
      </c>
      <c r="G6" s="10">
        <v>12086</v>
      </c>
      <c r="H6" s="10">
        <v>15341</v>
      </c>
      <c r="I6" s="10">
        <v>17054</v>
      </c>
      <c r="J6" s="10">
        <v>17351</v>
      </c>
      <c r="K6" s="10">
        <v>16658</v>
      </c>
      <c r="L6" s="10">
        <f t="shared" si="1"/>
        <v>3966</v>
      </c>
      <c r="M6" s="10">
        <f t="shared" si="2"/>
        <v>2966</v>
      </c>
      <c r="N6" s="10">
        <f t="shared" si="0"/>
        <v>3255</v>
      </c>
      <c r="O6" s="10">
        <f t="shared" si="0"/>
        <v>1713</v>
      </c>
      <c r="P6" s="22">
        <f t="shared" si="0"/>
        <v>297</v>
      </c>
      <c r="Q6" s="10">
        <v>14246</v>
      </c>
      <c r="W6" s="22">
        <v>3736</v>
      </c>
      <c r="X6" s="34">
        <v>24900</v>
      </c>
      <c r="Y6" s="32">
        <v>18883</v>
      </c>
      <c r="Z6" s="37">
        <v>28402</v>
      </c>
      <c r="AA6" s="37">
        <v>13469</v>
      </c>
      <c r="AB6" s="43">
        <v>15591</v>
      </c>
      <c r="AC6" s="20">
        <v>2122</v>
      </c>
      <c r="AD6" s="31">
        <v>13</v>
      </c>
      <c r="AG6" s="38"/>
    </row>
    <row r="7" spans="1:38">
      <c r="A7" s="13" t="s">
        <v>11</v>
      </c>
      <c r="B7" s="13">
        <v>6092</v>
      </c>
      <c r="C7" s="40">
        <v>5768</v>
      </c>
      <c r="D7" s="10">
        <v>7707</v>
      </c>
      <c r="E7" s="10">
        <v>8432</v>
      </c>
      <c r="F7" s="10">
        <v>11051</v>
      </c>
      <c r="G7" s="10">
        <v>16053</v>
      </c>
      <c r="H7" s="10">
        <v>17108</v>
      </c>
      <c r="I7" s="10">
        <v>25990</v>
      </c>
      <c r="J7" s="10">
        <v>26601</v>
      </c>
      <c r="K7" s="10">
        <v>28501</v>
      </c>
      <c r="L7" s="10">
        <f t="shared" si="1"/>
        <v>2619</v>
      </c>
      <c r="M7" s="10">
        <f t="shared" si="2"/>
        <v>5002</v>
      </c>
      <c r="N7" s="10">
        <f t="shared" si="0"/>
        <v>1055</v>
      </c>
      <c r="O7" s="10">
        <f t="shared" si="0"/>
        <v>8882</v>
      </c>
      <c r="P7" s="22">
        <f t="shared" si="0"/>
        <v>611</v>
      </c>
      <c r="Q7" s="10">
        <v>27517</v>
      </c>
      <c r="W7" s="22">
        <v>8184</v>
      </c>
      <c r="X7" s="34">
        <v>16531</v>
      </c>
      <c r="Y7" s="32">
        <v>18359</v>
      </c>
      <c r="Z7" s="37">
        <v>28402</v>
      </c>
      <c r="AA7" s="37">
        <v>20253</v>
      </c>
      <c r="AB7" s="43">
        <v>23358</v>
      </c>
      <c r="AC7" s="20">
        <v>3105</v>
      </c>
      <c r="AD7" s="31">
        <v>15</v>
      </c>
      <c r="AG7" s="38"/>
      <c r="AL7">
        <f>SUM(AI7,AI12,AI17,AI22)</f>
        <v>0</v>
      </c>
    </row>
    <row r="8" spans="1:38">
      <c r="A8" s="13" t="s">
        <v>12</v>
      </c>
      <c r="B8" s="13">
        <v>5998</v>
      </c>
      <c r="C8" s="40">
        <v>5757</v>
      </c>
      <c r="D8" s="10">
        <v>9781</v>
      </c>
      <c r="E8" s="10">
        <v>8924</v>
      </c>
      <c r="F8" s="10">
        <v>19150</v>
      </c>
      <c r="G8" s="10">
        <v>21068</v>
      </c>
      <c r="H8" s="10">
        <v>23804</v>
      </c>
      <c r="I8" s="10">
        <v>28772</v>
      </c>
      <c r="J8" s="10">
        <v>20541</v>
      </c>
      <c r="K8" s="10">
        <v>28418</v>
      </c>
      <c r="L8" s="10">
        <f t="shared" si="1"/>
        <v>10226</v>
      </c>
      <c r="M8" s="10">
        <f t="shared" si="2"/>
        <v>1918</v>
      </c>
      <c r="N8" s="10">
        <f t="shared" si="0"/>
        <v>2736</v>
      </c>
      <c r="O8" s="10">
        <f t="shared" si="0"/>
        <v>4968</v>
      </c>
      <c r="P8" s="22">
        <f t="shared" si="0"/>
        <v>-8231</v>
      </c>
      <c r="Q8" s="19">
        <v>25994</v>
      </c>
      <c r="W8" s="26">
        <v>25163</v>
      </c>
      <c r="X8" s="34">
        <v>0</v>
      </c>
      <c r="Y8" s="32">
        <v>19072</v>
      </c>
      <c r="Z8" s="37">
        <v>31348</v>
      </c>
      <c r="AA8" s="37">
        <v>18190</v>
      </c>
      <c r="AB8" s="43">
        <v>23841</v>
      </c>
      <c r="AC8" s="20">
        <v>5651</v>
      </c>
      <c r="AD8" s="31">
        <v>31</v>
      </c>
    </row>
    <row r="9" spans="1:38">
      <c r="A9" s="13" t="s">
        <v>13</v>
      </c>
      <c r="B9" s="13">
        <v>9100</v>
      </c>
      <c r="C9" s="40">
        <v>10513</v>
      </c>
      <c r="D9" s="10">
        <v>15087</v>
      </c>
      <c r="E9" s="10">
        <v>15247</v>
      </c>
      <c r="F9" s="10">
        <v>20742</v>
      </c>
      <c r="G9" s="10">
        <v>23387</v>
      </c>
      <c r="H9" s="10">
        <v>21286</v>
      </c>
      <c r="I9" s="10">
        <v>26114</v>
      </c>
      <c r="J9" s="10">
        <v>26761</v>
      </c>
      <c r="K9" s="10">
        <v>26299</v>
      </c>
      <c r="L9" s="10">
        <f t="shared" si="1"/>
        <v>5495</v>
      </c>
      <c r="M9" s="10">
        <f t="shared" si="2"/>
        <v>2645</v>
      </c>
      <c r="N9" s="10">
        <f t="shared" si="0"/>
        <v>-2101</v>
      </c>
      <c r="O9" s="10">
        <f t="shared" si="0"/>
        <v>4828</v>
      </c>
      <c r="P9" s="22">
        <f t="shared" si="0"/>
        <v>647</v>
      </c>
      <c r="Q9" s="19">
        <v>26541</v>
      </c>
      <c r="W9" s="26">
        <v>33773</v>
      </c>
      <c r="X9" s="34">
        <v>306</v>
      </c>
      <c r="Y9" s="32">
        <v>33539</v>
      </c>
      <c r="Z9" s="37">
        <v>27947</v>
      </c>
      <c r="AA9" s="37">
        <v>19882</v>
      </c>
      <c r="AB9" s="43">
        <v>16014</v>
      </c>
      <c r="AC9" s="20">
        <v>3868</v>
      </c>
      <c r="AD9" s="31">
        <v>19</v>
      </c>
      <c r="AG9" s="38"/>
    </row>
    <row r="10" spans="1:38">
      <c r="A10" s="13" t="s">
        <v>14</v>
      </c>
      <c r="B10" s="13">
        <v>7052</v>
      </c>
      <c r="C10" s="40">
        <v>7337</v>
      </c>
      <c r="D10" s="10">
        <v>8802</v>
      </c>
      <c r="E10" s="10">
        <v>14633</v>
      </c>
      <c r="F10" s="16">
        <v>17933</v>
      </c>
      <c r="G10" s="10">
        <v>20548</v>
      </c>
      <c r="H10" s="10">
        <v>18283</v>
      </c>
      <c r="I10" s="10">
        <v>21219</v>
      </c>
      <c r="J10" s="10">
        <v>21271</v>
      </c>
      <c r="K10" s="10">
        <v>19239</v>
      </c>
      <c r="L10" s="10">
        <f t="shared" si="1"/>
        <v>3300</v>
      </c>
      <c r="M10" s="10">
        <f t="shared" si="2"/>
        <v>2615</v>
      </c>
      <c r="N10" s="10">
        <f t="shared" si="0"/>
        <v>-2265</v>
      </c>
      <c r="O10" s="10">
        <f t="shared" si="0"/>
        <v>2936</v>
      </c>
      <c r="P10" s="22">
        <f t="shared" si="0"/>
        <v>52</v>
      </c>
      <c r="Q10" s="19">
        <v>16790</v>
      </c>
      <c r="W10" s="26">
        <v>34314</v>
      </c>
      <c r="X10" s="34">
        <v>2318</v>
      </c>
      <c r="Y10" s="32">
        <v>32683</v>
      </c>
      <c r="Z10" s="37">
        <v>20200</v>
      </c>
      <c r="AA10" s="37">
        <v>16058</v>
      </c>
      <c r="AB10" s="43">
        <v>16750</v>
      </c>
      <c r="AC10" s="20">
        <v>692</v>
      </c>
      <c r="AD10" s="31">
        <v>4</v>
      </c>
      <c r="AG10" s="38"/>
    </row>
    <row r="11" spans="1:38">
      <c r="A11" s="13" t="s">
        <v>15</v>
      </c>
      <c r="B11" s="13">
        <v>3578</v>
      </c>
      <c r="C11" s="40">
        <v>6328</v>
      </c>
      <c r="D11" s="10">
        <v>11728</v>
      </c>
      <c r="E11" s="10">
        <v>17405</v>
      </c>
      <c r="F11" s="10">
        <v>20246</v>
      </c>
      <c r="G11" s="10">
        <v>13796</v>
      </c>
      <c r="H11" s="10">
        <v>17681</v>
      </c>
      <c r="I11" s="10">
        <v>14793</v>
      </c>
      <c r="J11" s="10">
        <v>12983</v>
      </c>
      <c r="K11" s="10">
        <v>13795</v>
      </c>
      <c r="L11" s="10">
        <f t="shared" si="1"/>
        <v>2841</v>
      </c>
      <c r="M11" s="10">
        <f t="shared" si="2"/>
        <v>-6450</v>
      </c>
      <c r="N11" s="10">
        <f t="shared" si="0"/>
        <v>3885</v>
      </c>
      <c r="O11" s="10">
        <f t="shared" si="0"/>
        <v>-2888</v>
      </c>
      <c r="P11" s="22">
        <f t="shared" si="0"/>
        <v>-1810</v>
      </c>
      <c r="Q11" s="19">
        <v>17984</v>
      </c>
      <c r="W11" s="26">
        <v>32327</v>
      </c>
      <c r="X11" s="34">
        <v>4525</v>
      </c>
      <c r="Y11" s="32">
        <v>21375</v>
      </c>
      <c r="Z11" s="37">
        <v>15169</v>
      </c>
      <c r="AA11" s="37">
        <v>15435</v>
      </c>
      <c r="AB11" s="43">
        <v>14711</v>
      </c>
      <c r="AC11" s="20">
        <v>-724</v>
      </c>
      <c r="AD11" s="31">
        <v>-5</v>
      </c>
      <c r="AG11" s="38"/>
    </row>
    <row r="12" spans="1:38">
      <c r="A12" s="13" t="s">
        <v>16</v>
      </c>
      <c r="B12" s="13">
        <v>3953</v>
      </c>
      <c r="C12" s="40">
        <v>6245</v>
      </c>
      <c r="D12" s="10">
        <v>9787</v>
      </c>
      <c r="E12" s="10">
        <v>16612</v>
      </c>
      <c r="F12" s="10">
        <v>16653</v>
      </c>
      <c r="G12" s="10">
        <v>9581</v>
      </c>
      <c r="H12" s="10">
        <v>15284</v>
      </c>
      <c r="I12" s="10">
        <v>13347</v>
      </c>
      <c r="J12" s="10">
        <v>11444</v>
      </c>
      <c r="K12" s="10">
        <v>13034</v>
      </c>
      <c r="L12" s="10">
        <f t="shared" si="1"/>
        <v>41</v>
      </c>
      <c r="M12" s="10">
        <f t="shared" si="2"/>
        <v>-7072</v>
      </c>
      <c r="N12" s="10">
        <f t="shared" si="0"/>
        <v>5703</v>
      </c>
      <c r="O12" s="10">
        <f t="shared" si="0"/>
        <v>-1937</v>
      </c>
      <c r="P12" s="22">
        <f t="shared" si="0"/>
        <v>-1903</v>
      </c>
      <c r="Q12" s="19">
        <v>18697</v>
      </c>
      <c r="W12" s="26">
        <v>28517</v>
      </c>
      <c r="X12" s="34">
        <v>6582</v>
      </c>
      <c r="Y12" s="32">
        <v>15628</v>
      </c>
      <c r="Z12" s="37">
        <v>12226</v>
      </c>
      <c r="AA12" s="37">
        <v>8729</v>
      </c>
      <c r="AB12" s="43">
        <v>13830</v>
      </c>
      <c r="AC12" s="20">
        <v>5038</v>
      </c>
      <c r="AD12" s="31">
        <v>57</v>
      </c>
      <c r="AG12" s="38"/>
    </row>
    <row r="13" spans="1:38">
      <c r="A13" s="13" t="s">
        <v>17</v>
      </c>
      <c r="B13" s="13">
        <v>3046</v>
      </c>
      <c r="C13" s="40">
        <v>3578</v>
      </c>
      <c r="D13" s="10">
        <v>4452</v>
      </c>
      <c r="E13" s="10">
        <v>8749</v>
      </c>
      <c r="F13" s="10">
        <v>12006</v>
      </c>
      <c r="G13" s="10">
        <v>5101</v>
      </c>
      <c r="H13" s="10">
        <v>9899</v>
      </c>
      <c r="I13" s="10">
        <v>6615</v>
      </c>
      <c r="J13" s="10">
        <v>9543</v>
      </c>
      <c r="K13" s="10">
        <v>9902</v>
      </c>
      <c r="L13" s="10">
        <f t="shared" si="1"/>
        <v>3257</v>
      </c>
      <c r="M13" s="10">
        <f t="shared" si="2"/>
        <v>-6905</v>
      </c>
      <c r="N13" s="10">
        <f t="shared" si="0"/>
        <v>4798</v>
      </c>
      <c r="O13" s="10">
        <f t="shared" si="0"/>
        <v>-3284</v>
      </c>
      <c r="P13" s="22">
        <f t="shared" si="0"/>
        <v>2928</v>
      </c>
      <c r="Q13" s="19">
        <v>13270</v>
      </c>
      <c r="W13" s="26">
        <v>14574</v>
      </c>
      <c r="X13" s="34">
        <v>7673</v>
      </c>
      <c r="Y13" s="32">
        <v>8307</v>
      </c>
      <c r="Z13" s="37">
        <v>6774</v>
      </c>
      <c r="AA13" s="37">
        <v>5749</v>
      </c>
      <c r="AB13" s="43"/>
      <c r="AC13" s="20"/>
      <c r="AD13" s="31"/>
    </row>
    <row r="14" spans="1:38">
      <c r="A14" s="13" t="s">
        <v>18</v>
      </c>
      <c r="B14" s="13">
        <v>1263</v>
      </c>
      <c r="C14" s="40">
        <v>1751</v>
      </c>
      <c r="D14" s="10">
        <v>3204</v>
      </c>
      <c r="E14" s="10">
        <v>4490</v>
      </c>
      <c r="F14" s="10">
        <v>12495</v>
      </c>
      <c r="G14" s="10">
        <v>3315</v>
      </c>
      <c r="H14" s="10">
        <v>7619</v>
      </c>
      <c r="I14" s="10">
        <v>4343</v>
      </c>
      <c r="J14" s="10">
        <v>7334</v>
      </c>
      <c r="K14" s="10">
        <v>6048</v>
      </c>
      <c r="L14" s="10">
        <f t="shared" si="1"/>
        <v>8005</v>
      </c>
      <c r="M14" s="10">
        <f t="shared" si="2"/>
        <v>-9180</v>
      </c>
      <c r="N14" s="10">
        <f t="shared" si="0"/>
        <v>4304</v>
      </c>
      <c r="O14" s="10">
        <f t="shared" si="0"/>
        <v>-3276</v>
      </c>
      <c r="P14" s="22">
        <f t="shared" si="0"/>
        <v>2991</v>
      </c>
      <c r="Q14" s="19">
        <v>10864</v>
      </c>
      <c r="W14" s="26">
        <v>5999</v>
      </c>
      <c r="X14" s="34">
        <v>5700</v>
      </c>
      <c r="Y14" s="32">
        <v>5637</v>
      </c>
      <c r="Z14" s="37">
        <v>4541</v>
      </c>
      <c r="AA14" s="37">
        <v>3693</v>
      </c>
      <c r="AB14" s="43"/>
      <c r="AC14" s="20"/>
      <c r="AD14" s="31"/>
      <c r="AG14" s="38"/>
    </row>
    <row r="15" spans="1:38" ht="17.25" thickBot="1">
      <c r="A15" s="14" t="s">
        <v>19</v>
      </c>
      <c r="B15" s="42">
        <v>46257</v>
      </c>
      <c r="C15" s="41">
        <v>55275</v>
      </c>
      <c r="D15" s="15">
        <v>81651</v>
      </c>
      <c r="E15" s="15">
        <v>106733</v>
      </c>
      <c r="F15" s="15">
        <v>150929</v>
      </c>
      <c r="G15" s="11">
        <v>144195</v>
      </c>
      <c r="H15" s="11">
        <v>156319</v>
      </c>
      <c r="I15" s="11">
        <v>179753</v>
      </c>
      <c r="J15" s="11">
        <v>169389</v>
      </c>
      <c r="K15" s="11">
        <f>SUM(K3:K14)</f>
        <v>179431</v>
      </c>
      <c r="L15" s="11">
        <f>F15-E15</f>
        <v>44196</v>
      </c>
      <c r="M15" s="11">
        <f>G15-F15</f>
        <v>-6734</v>
      </c>
      <c r="N15" s="11">
        <f t="shared" si="0"/>
        <v>12124</v>
      </c>
      <c r="O15" s="11">
        <f t="shared" si="0"/>
        <v>23434</v>
      </c>
      <c r="P15" s="23">
        <f t="shared" si="0"/>
        <v>-10364</v>
      </c>
      <c r="Q15" s="15">
        <f>SUM(Q3:Q14)</f>
        <v>194681</v>
      </c>
      <c r="R15" s="24"/>
      <c r="S15" s="24"/>
      <c r="T15" s="24"/>
      <c r="U15" s="24"/>
      <c r="V15" s="24"/>
      <c r="W15" s="27">
        <f t="shared" ref="W15:AB15" si="3">SUM(W3:W14)</f>
        <v>195447</v>
      </c>
      <c r="X15" s="35">
        <f t="shared" si="3"/>
        <v>85131</v>
      </c>
      <c r="Y15" s="33">
        <f t="shared" si="3"/>
        <v>188233</v>
      </c>
      <c r="Z15" s="33">
        <f t="shared" si="3"/>
        <v>192922</v>
      </c>
      <c r="AA15" s="33">
        <f t="shared" si="3"/>
        <v>134390</v>
      </c>
      <c r="AB15" s="33">
        <f t="shared" si="3"/>
        <v>135620</v>
      </c>
      <c r="AC15" s="33">
        <f t="shared" ref="AC15:AD15" si="4">SUM(AC3:AC14)</f>
        <v>18345</v>
      </c>
      <c r="AD15" s="33">
        <f t="shared" si="4"/>
        <v>96.372908435042262</v>
      </c>
      <c r="AG15" s="38"/>
    </row>
    <row r="16" spans="1:38">
      <c r="AG16" s="38"/>
    </row>
    <row r="17" spans="12:33">
      <c r="AG17" s="38"/>
    </row>
    <row r="19" spans="12:33">
      <c r="AG19" s="38"/>
    </row>
    <row r="20" spans="12:33">
      <c r="AG20" s="38"/>
    </row>
    <row r="21" spans="12:33">
      <c r="L21"/>
      <c r="M21"/>
      <c r="N21" s="17" t="s">
        <v>25</v>
      </c>
      <c r="O21"/>
      <c r="P21"/>
      <c r="Q21"/>
      <c r="R21"/>
      <c r="S21"/>
      <c r="T21"/>
      <c r="U21"/>
      <c r="V21"/>
      <c r="W21" s="1"/>
      <c r="AG21" s="38"/>
    </row>
    <row r="22" spans="12:33">
      <c r="AG22" s="38"/>
    </row>
    <row r="26" spans="12:33">
      <c r="Y26" s="18"/>
    </row>
    <row r="35" spans="7:23">
      <c r="G35" s="47" t="s">
        <v>30</v>
      </c>
      <c r="H35" s="47"/>
      <c r="I35" s="47"/>
      <c r="J35" s="47"/>
      <c r="K35" s="47"/>
      <c r="L35"/>
      <c r="M35"/>
      <c r="N35"/>
      <c r="O35"/>
      <c r="P35"/>
      <c r="Q35"/>
      <c r="R35"/>
      <c r="S35"/>
      <c r="T35"/>
      <c r="U35"/>
      <c r="V35"/>
      <c r="W35" s="1"/>
    </row>
  </sheetData>
  <mergeCells count="2">
    <mergeCell ref="A1:W1"/>
    <mergeCell ref="G35:K35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歷年比較表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徐雪如</dc:creator>
  <cp:lastModifiedBy>吳仲</cp:lastModifiedBy>
  <cp:lastPrinted>2022-11-04T10:14:16Z</cp:lastPrinted>
  <dcterms:created xsi:type="dcterms:W3CDTF">2018-02-02T07:45:33Z</dcterms:created>
  <dcterms:modified xsi:type="dcterms:W3CDTF">2025-11-04T06:51:05Z</dcterms:modified>
</cp:coreProperties>
</file>