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<sst xmlns="http://schemas.openxmlformats.org/spreadsheetml/2006/main" count="118" uniqueCount="73">
  <si>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</si>
  <si>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</si>
  <si>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</si>
  <si>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</si>
  <si>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</si>
  <si>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</si>
  <si>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</si>
  <si>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</si>
  <si>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</si>
  <si>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</si>
  <si>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</si>
  <si>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</si>
  <si>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</si>
  <si>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</si>
  <si>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</si>
  <si>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</si>
  <si>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</si>
  <si>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</si>
  <si>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</si>
  <si>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</si>
  <si>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</si>
  <si>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</si>
  <si>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</si>
  <si>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</si>
  <si>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</si>
  <si>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</si>
  <si>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</si>
  <si>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</si>
  <si>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</si>
  <si>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</si>
  <si>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</si>
  <si>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</si>
  <si>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</si>
  <si>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</si>
  <si>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</si>
  <si>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</si>
  <si>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</si>
  <si>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</si>
  <si>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</si>
  <si>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</si>
  <si>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</si>
  <si>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</si>
  <si>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</si>
  <si>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</si>
  <si>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</si>
  <si>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</si>
  <si>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</si>
  <si>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</si>
  <si>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</si>
  <si>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</si>
  <si>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</si>
  <si>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</si>
  <si>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</si>
  <si>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</si>
  <si>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</si>
  <si>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</si>
  <si>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</si>
  <si>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</si>
  <si>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</si>
  <si>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</si>
  <si>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</si>
  <si>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</si>
  <si>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</si>
  <si>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</si>
  <si>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</si>
  <si>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</si>
  <si>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</si>
  <si>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</si>
  <si>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</si>
  <si>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</si>
  <si>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</si>
  <si>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114年8月來臺旅客人次～按停留夜數分
Table 1-8  Visitor Arrivals  by Length of Stay,
August,2025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</si>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</sst>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9701.0</v>
      </c>
      <c r="E3" s="4" t="n">
        <v>23734.0</v>
      </c>
      <c r="F3" s="4" t="n">
        <v>37173.0</v>
      </c>
      <c r="G3" s="4" t="n">
        <v>35132.0</v>
      </c>
      <c r="H3" s="4" t="n">
        <v>30790.0</v>
      </c>
      <c r="I3" s="4" t="n">
        <v>8037.0</v>
      </c>
      <c r="J3" s="4" t="n">
        <v>2052.0</v>
      </c>
      <c r="K3" s="4" t="n">
        <v>334.0</v>
      </c>
      <c r="L3" s="4" t="n">
        <v>176.0</v>
      </c>
      <c r="M3" s="4" t="n">
        <v>6440.0</v>
      </c>
      <c r="N3" s="11" t="n">
        <f>SUM(D3:M3)</f>
        <v>153569.0</v>
      </c>
      <c r="O3" s="4" t="n">
        <v>926070.0</v>
      </c>
      <c r="P3" s="4" t="n">
        <v>636723.0</v>
      </c>
      <c r="Q3" s="11" t="n">
        <f>SUM(D3:L3)</f>
        <v>147129.0</v>
      </c>
      <c r="R3" s="6" t="n">
        <f ref="R3:R48" si="0" t="shared">IF(P3&lt;&gt;0,P3/SUM(D3:L3),0)</f>
        <v>4.327651244825969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18601.0</v>
      </c>
      <c r="E4" s="5" t="n">
        <v>9670.0</v>
      </c>
      <c r="F4" s="5" t="n">
        <v>3988.0</v>
      </c>
      <c r="G4" s="5" t="n">
        <v>3773.0</v>
      </c>
      <c r="H4" s="5" t="n">
        <v>7186.0</v>
      </c>
      <c r="I4" s="5" t="n">
        <v>7099.0</v>
      </c>
      <c r="J4" s="5" t="n">
        <v>4153.0</v>
      </c>
      <c r="K4" s="5" t="n">
        <v>2288.0</v>
      </c>
      <c r="L4" s="5" t="n">
        <v>1124.0</v>
      </c>
      <c r="M4" s="5" t="n">
        <v>13190.0</v>
      </c>
      <c r="N4" s="11" t="n">
        <f ref="N4:N14" si="1" t="shared">SUM(D4:M4)</f>
        <v>71072.0</v>
      </c>
      <c r="O4" s="5" t="n">
        <v>1378593.0</v>
      </c>
      <c r="P4" s="5" t="n">
        <v>468326.0</v>
      </c>
      <c r="Q4" s="11" t="n">
        <f ref="Q4:Q48" si="2" t="shared">SUM(D4:L4)</f>
        <v>57882.0</v>
      </c>
      <c r="R4" s="6" t="n">
        <f si="0" t="shared"/>
        <v>8.091047303133962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7370.0</v>
      </c>
      <c r="E5" s="5" t="n">
        <v>32791.0</v>
      </c>
      <c r="F5" s="5" t="n">
        <v>40446.0</v>
      </c>
      <c r="G5" s="5" t="n">
        <v>15909.0</v>
      </c>
      <c r="H5" s="5" t="n">
        <v>11747.0</v>
      </c>
      <c r="I5" s="5" t="n">
        <v>5851.0</v>
      </c>
      <c r="J5" s="5" t="n">
        <v>2877.0</v>
      </c>
      <c r="K5" s="5" t="n">
        <v>1694.0</v>
      </c>
      <c r="L5" s="5" t="n">
        <v>1037.0</v>
      </c>
      <c r="M5" s="5" t="n">
        <v>5595.0</v>
      </c>
      <c r="N5" s="11" t="n">
        <f si="1" t="shared"/>
        <v>125317.0</v>
      </c>
      <c r="O5" s="5" t="n">
        <v>966132.0</v>
      </c>
      <c r="P5" s="5" t="n">
        <v>599446.0</v>
      </c>
      <c r="Q5" s="11" t="n">
        <f si="2" t="shared"/>
        <v>119722.0</v>
      </c>
      <c r="R5" s="6" t="n">
        <f si="0" t="shared"/>
        <v>5.006982843587645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2528.0</v>
      </c>
      <c r="E6" s="5" t="n">
        <v>11167.0</v>
      </c>
      <c r="F6" s="5" t="n">
        <v>25336.0</v>
      </c>
      <c r="G6" s="5" t="n">
        <v>9651.0</v>
      </c>
      <c r="H6" s="5" t="n">
        <v>6061.0</v>
      </c>
      <c r="I6" s="5" t="n">
        <v>1735.0</v>
      </c>
      <c r="J6" s="5" t="n">
        <v>781.0</v>
      </c>
      <c r="K6" s="5" t="n">
        <v>632.0</v>
      </c>
      <c r="L6" s="5" t="n">
        <v>406.0</v>
      </c>
      <c r="M6" s="5" t="n">
        <v>1176.0</v>
      </c>
      <c r="N6" s="11" t="n">
        <f si="1" t="shared"/>
        <v>59473.0</v>
      </c>
      <c r="O6" s="5" t="n">
        <v>375834.0</v>
      </c>
      <c r="P6" s="5" t="n">
        <v>267647.0</v>
      </c>
      <c r="Q6" s="11" t="n">
        <f si="2" t="shared"/>
        <v>58297.0</v>
      </c>
      <c r="R6" s="6" t="n">
        <f si="0" t="shared"/>
        <v>4.591093881331801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269.0</v>
      </c>
      <c r="E7" s="5" t="n">
        <v>210.0</v>
      </c>
      <c r="F7" s="5" t="n">
        <v>260.0</v>
      </c>
      <c r="G7" s="5" t="n">
        <v>296.0</v>
      </c>
      <c r="H7" s="5" t="n">
        <v>579.0</v>
      </c>
      <c r="I7" s="5" t="n">
        <v>404.0</v>
      </c>
      <c r="J7" s="5" t="n">
        <v>208.0</v>
      </c>
      <c r="K7" s="5" t="n">
        <v>245.0</v>
      </c>
      <c r="L7" s="5" t="n">
        <v>171.0</v>
      </c>
      <c r="M7" s="5" t="n">
        <v>891.0</v>
      </c>
      <c r="N7" s="11" t="n">
        <f si="1" t="shared"/>
        <v>3533.0</v>
      </c>
      <c r="O7" s="5" t="n">
        <v>209576.0</v>
      </c>
      <c r="P7" s="5" t="n">
        <v>39677.0</v>
      </c>
      <c r="Q7" s="11" t="n">
        <f si="2" t="shared"/>
        <v>2642.0</v>
      </c>
      <c r="R7" s="6" t="n">
        <f si="0" t="shared"/>
        <v>15.01778955336866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112.0</v>
      </c>
      <c r="E8" s="5" t="n">
        <v>167.0</v>
      </c>
      <c r="F8" s="5" t="n">
        <v>255.0</v>
      </c>
      <c r="G8" s="5" t="n">
        <v>222.0</v>
      </c>
      <c r="H8" s="5" t="n">
        <v>409.0</v>
      </c>
      <c r="I8" s="5" t="n">
        <v>372.0</v>
      </c>
      <c r="J8" s="5" t="n">
        <v>225.0</v>
      </c>
      <c r="K8" s="5" t="n">
        <v>74.0</v>
      </c>
      <c r="L8" s="5" t="n">
        <v>35.0</v>
      </c>
      <c r="M8" s="5" t="n">
        <v>252.0</v>
      </c>
      <c r="N8" s="11" t="n">
        <f si="1" t="shared"/>
        <v>2123.0</v>
      </c>
      <c r="O8" s="5" t="n">
        <v>54459.0</v>
      </c>
      <c r="P8" s="5" t="n">
        <v>19788.0</v>
      </c>
      <c r="Q8" s="11" t="n">
        <f si="2" t="shared"/>
        <v>1871.0</v>
      </c>
      <c r="R8" s="6" t="n">
        <f si="0" t="shared"/>
        <v>10.576162479957242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801.0</v>
      </c>
      <c r="E9" s="5" t="n">
        <v>1098.0</v>
      </c>
      <c r="F9" s="5" t="n">
        <v>2294.0</v>
      </c>
      <c r="G9" s="5" t="n">
        <v>2607.0</v>
      </c>
      <c r="H9" s="5" t="n">
        <v>4936.0</v>
      </c>
      <c r="I9" s="5" t="n">
        <v>2226.0</v>
      </c>
      <c r="J9" s="5" t="n">
        <v>1430.0</v>
      </c>
      <c r="K9" s="5" t="n">
        <v>846.0</v>
      </c>
      <c r="L9" s="5" t="n">
        <v>545.0</v>
      </c>
      <c r="M9" s="5" t="n">
        <v>2911.0</v>
      </c>
      <c r="N9" s="11" t="n">
        <f si="1" t="shared"/>
        <v>19694.0</v>
      </c>
      <c r="O9" s="5" t="n">
        <v>714818.0</v>
      </c>
      <c r="P9" s="5" t="n">
        <v>183843.0</v>
      </c>
      <c r="Q9" s="11" t="n">
        <f si="2" t="shared"/>
        <v>16783.0</v>
      </c>
      <c r="R9" s="6" t="n">
        <f si="0" t="shared"/>
        <v>10.954120240719776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950.0</v>
      </c>
      <c r="E10" s="5" t="n">
        <v>2081.0</v>
      </c>
      <c r="F10" s="5" t="n">
        <v>3708.0</v>
      </c>
      <c r="G10" s="5" t="n">
        <v>4113.0</v>
      </c>
      <c r="H10" s="5" t="n">
        <v>5498.0</v>
      </c>
      <c r="I10" s="5" t="n">
        <v>2486.0</v>
      </c>
      <c r="J10" s="5" t="n">
        <v>922.0</v>
      </c>
      <c r="K10" s="5" t="n">
        <v>254.0</v>
      </c>
      <c r="L10" s="5" t="n">
        <v>122.0</v>
      </c>
      <c r="M10" s="5" t="n">
        <v>556.0</v>
      </c>
      <c r="N10" s="11" t="n">
        <f si="1" t="shared"/>
        <v>20690.0</v>
      </c>
      <c r="O10" s="5" t="n">
        <v>159092.0</v>
      </c>
      <c r="P10" s="5" t="n">
        <v>128176.0</v>
      </c>
      <c r="Q10" s="11" t="n">
        <f si="2" t="shared"/>
        <v>20134.0</v>
      </c>
      <c r="R10" s="6" t="n">
        <f si="0" t="shared"/>
        <v>6.366146816330585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449.0</v>
      </c>
      <c r="E11" s="5" t="n">
        <v>320.0</v>
      </c>
      <c r="F11" s="5" t="n">
        <v>487.0</v>
      </c>
      <c r="G11" s="5" t="n">
        <v>945.0</v>
      </c>
      <c r="H11" s="5" t="n">
        <v>1854.0</v>
      </c>
      <c r="I11" s="5" t="n">
        <v>1429.0</v>
      </c>
      <c r="J11" s="5" t="n">
        <v>575.0</v>
      </c>
      <c r="K11" s="5" t="n">
        <v>704.0</v>
      </c>
      <c r="L11" s="5" t="n">
        <v>350.0</v>
      </c>
      <c r="M11" s="5" t="n">
        <v>7917.0</v>
      </c>
      <c r="N11" s="11" t="n">
        <f si="1" t="shared"/>
        <v>15030.0</v>
      </c>
      <c r="O11" s="5" t="n">
        <v>8761474.0</v>
      </c>
      <c r="P11" s="5" t="n">
        <v>105167.0</v>
      </c>
      <c r="Q11" s="11" t="n">
        <f si="2" t="shared"/>
        <v>7113.0</v>
      </c>
      <c r="R11" s="6" t="n">
        <f si="0" t="shared"/>
        <v>14.785182061015043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1459.0</v>
      </c>
      <c r="E12" s="5" t="n">
        <v>3707.0</v>
      </c>
      <c r="F12" s="5" t="n">
        <v>8520.0</v>
      </c>
      <c r="G12" s="5" t="n">
        <v>7997.0</v>
      </c>
      <c r="H12" s="5" t="n">
        <v>6702.0</v>
      </c>
      <c r="I12" s="5" t="n">
        <v>3603.0</v>
      </c>
      <c r="J12" s="5" t="n">
        <v>517.0</v>
      </c>
      <c r="K12" s="5" t="n">
        <v>545.0</v>
      </c>
      <c r="L12" s="5" t="n">
        <v>389.0</v>
      </c>
      <c r="M12" s="5" t="n">
        <v>8673.0</v>
      </c>
      <c r="N12" s="11" t="n">
        <f si="1" t="shared"/>
        <v>42112.0</v>
      </c>
      <c r="O12" s="5" t="n">
        <v>5121617.0</v>
      </c>
      <c r="P12" s="5" t="n">
        <v>211918.0</v>
      </c>
      <c r="Q12" s="11" t="n">
        <f si="2" t="shared"/>
        <v>33439.0</v>
      </c>
      <c r="R12" s="6" t="n">
        <f si="0" t="shared"/>
        <v>6.337450282604145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606.0</v>
      </c>
      <c r="E13" s="5" t="n">
        <v>2430.0</v>
      </c>
      <c r="F13" s="5" t="n">
        <v>4472.0</v>
      </c>
      <c r="G13" s="5" t="n">
        <v>2101.0</v>
      </c>
      <c r="H13" s="5" t="n">
        <v>2060.0</v>
      </c>
      <c r="I13" s="5" t="n">
        <v>8349.0</v>
      </c>
      <c r="J13" s="5" t="n">
        <v>359.0</v>
      </c>
      <c r="K13" s="5" t="n">
        <v>396.0</v>
      </c>
      <c r="L13" s="5" t="n">
        <v>359.0</v>
      </c>
      <c r="M13" s="5" t="n">
        <v>4190.0</v>
      </c>
      <c r="N13" s="11" t="n">
        <f si="1" t="shared"/>
        <v>25322.0</v>
      </c>
      <c r="O13" s="5" t="n">
        <v>2796885.0</v>
      </c>
      <c r="P13" s="5" t="n">
        <v>195400.0</v>
      </c>
      <c r="Q13" s="11" t="n">
        <f si="2" t="shared"/>
        <v>21132.0</v>
      </c>
      <c r="R13" s="6" t="n">
        <f si="0" t="shared"/>
        <v>9.246640166572023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307.0</v>
      </c>
      <c r="E14" s="5" t="n">
        <v>321.0</v>
      </c>
      <c r="F14" s="5" t="n">
        <v>1618.0</v>
      </c>
      <c r="G14" s="5" t="n">
        <v>3632.0</v>
      </c>
      <c r="H14" s="5" t="n">
        <v>1577.0</v>
      </c>
      <c r="I14" s="5" t="n">
        <v>1854.0</v>
      </c>
      <c r="J14" s="5" t="n">
        <v>1351.0</v>
      </c>
      <c r="K14" s="5" t="n">
        <v>1731.0</v>
      </c>
      <c r="L14" s="5" t="n">
        <v>1991.0</v>
      </c>
      <c r="M14" s="5" t="n">
        <v>19485.0</v>
      </c>
      <c r="N14" s="11" t="n">
        <f si="1" t="shared"/>
        <v>33867.0</v>
      </c>
      <c r="O14" s="5" t="n">
        <v>1.1268291E7</v>
      </c>
      <c r="P14" s="5" t="n">
        <v>316887.0</v>
      </c>
      <c r="Q14" s="11" t="n">
        <f si="2" t="shared"/>
        <v>14382.0</v>
      </c>
      <c r="R14" s="6" t="n">
        <f si="0" t="shared"/>
        <v>22.033583646224447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122.0</v>
      </c>
      <c r="E15" s="5" t="n">
        <f ref="E15:M15" si="3" t="shared">E16-E9-E10-E11-E12-E13-E14</f>
        <v>107.0</v>
      </c>
      <c r="F15" s="5" t="n">
        <f si="3" t="shared"/>
        <v>167.0</v>
      </c>
      <c r="G15" s="5" t="n">
        <f si="3" t="shared"/>
        <v>221.0</v>
      </c>
      <c r="H15" s="5" t="n">
        <f si="3" t="shared"/>
        <v>377.0</v>
      </c>
      <c r="I15" s="5" t="n">
        <f si="3" t="shared"/>
        <v>399.0</v>
      </c>
      <c r="J15" s="5" t="n">
        <f si="3" t="shared"/>
        <v>144.0</v>
      </c>
      <c r="K15" s="5" t="n">
        <f si="3" t="shared"/>
        <v>98.0</v>
      </c>
      <c r="L15" s="5" t="n">
        <f si="3" t="shared"/>
        <v>45.0</v>
      </c>
      <c r="M15" s="5" t="n">
        <f si="3" t="shared"/>
        <v>615.0</v>
      </c>
      <c r="N15" s="5" t="n">
        <f ref="N15" si="4" t="shared">N16-N9-N10-N11-N12-N13-N14</f>
        <v>2295.0</v>
      </c>
      <c r="O15" s="5" t="n">
        <f>O16-O9-O10-O11-O12-O13-O14</f>
        <v>254811.0</v>
      </c>
      <c r="P15" s="5" t="n">
        <f>P16-P9-P10-P11-P12-P13-P14</f>
        <v>19777.0</v>
      </c>
      <c r="Q15" s="11" t="n">
        <f si="2" t="shared"/>
        <v>1680.0</v>
      </c>
      <c r="R15" s="6" t="n">
        <f si="0" t="shared"/>
        <v>11.772023809523809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4694.0</v>
      </c>
      <c r="E16" s="5" t="n">
        <v>10064.0</v>
      </c>
      <c r="F16" s="5" t="n">
        <v>21266.0</v>
      </c>
      <c r="G16" s="5" t="n">
        <v>21616.0</v>
      </c>
      <c r="H16" s="5" t="n">
        <v>23004.0</v>
      </c>
      <c r="I16" s="5" t="n">
        <v>20346.0</v>
      </c>
      <c r="J16" s="5" t="n">
        <v>5298.0</v>
      </c>
      <c r="K16" s="5" t="n">
        <v>4574.0</v>
      </c>
      <c r="L16" s="5" t="n">
        <v>3801.0</v>
      </c>
      <c r="M16" s="5" t="n">
        <v>44347.0</v>
      </c>
      <c r="N16" s="11" t="n">
        <f ref="N16:N48" si="5" t="shared">SUM(D16:M16)</f>
        <v>159010.0</v>
      </c>
      <c r="O16" s="5" t="n">
        <v>2.9076988E7</v>
      </c>
      <c r="P16" s="5" t="n">
        <v>1161168.0</v>
      </c>
      <c r="Q16" s="11" t="n">
        <f si="2" t="shared"/>
        <v>114663.0</v>
      </c>
      <c r="R16" s="6" t="n">
        <f si="0" t="shared"/>
        <v>10.126788938018366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61.0</v>
      </c>
      <c r="E17" s="5" t="n">
        <f ref="E17:M17" si="6" t="shared">E18-E16-E3-E4-E5-E6-E7-E8</f>
        <v>117.0</v>
      </c>
      <c r="F17" s="5" t="n">
        <f si="6" t="shared"/>
        <v>215.0</v>
      </c>
      <c r="G17" s="5" t="n">
        <f si="6" t="shared"/>
        <v>186.0</v>
      </c>
      <c r="H17" s="5" t="n">
        <f si="6" t="shared"/>
        <v>259.0</v>
      </c>
      <c r="I17" s="5" t="n">
        <f si="6" t="shared"/>
        <v>296.0</v>
      </c>
      <c r="J17" s="5" t="n">
        <f si="6" t="shared"/>
        <v>144.0</v>
      </c>
      <c r="K17" s="5" t="n">
        <f si="6" t="shared"/>
        <v>119.0</v>
      </c>
      <c r="L17" s="5" t="n">
        <f si="6" t="shared"/>
        <v>94.0</v>
      </c>
      <c r="M17" s="5" t="n">
        <f si="6" t="shared"/>
        <v>405.0</v>
      </c>
      <c r="N17" s="11" t="n">
        <f si="5" t="shared"/>
        <v>1896.0</v>
      </c>
      <c r="O17" s="5" t="n">
        <f>O18-O16-O3-O4-O5-O6-O7-O8</f>
        <v>146336.0</v>
      </c>
      <c r="P17" s="5" t="n">
        <f>P18-P16-P3-P4-P5-P6-P7-P8</f>
        <v>22400.0</v>
      </c>
      <c r="Q17" s="11" t="n">
        <f si="2" t="shared"/>
        <v>1491.0</v>
      </c>
      <c r="R17" s="6" t="n">
        <f si="0" t="shared"/>
        <v>15.023474178403756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43336.0</v>
      </c>
      <c r="E18" s="5" t="n">
        <v>87920.0</v>
      </c>
      <c r="F18" s="5" t="n">
        <v>128939.0</v>
      </c>
      <c r="G18" s="5" t="n">
        <v>86785.0</v>
      </c>
      <c r="H18" s="5" t="n">
        <v>80035.0</v>
      </c>
      <c r="I18" s="5" t="n">
        <v>44140.0</v>
      </c>
      <c r="J18" s="5" t="n">
        <v>15738.0</v>
      </c>
      <c r="K18" s="5" t="n">
        <v>9960.0</v>
      </c>
      <c r="L18" s="5" t="n">
        <v>6844.0</v>
      </c>
      <c r="M18" s="5" t="n">
        <v>72296.0</v>
      </c>
      <c r="N18" s="11" t="n">
        <f si="5" t="shared"/>
        <v>575993.0</v>
      </c>
      <c r="O18" s="5" t="n">
        <v>3.3133988E7</v>
      </c>
      <c r="P18" s="5" t="n">
        <v>3215175.0</v>
      </c>
      <c r="Q18" s="11" t="n">
        <f si="2" t="shared"/>
        <v>503697.0</v>
      </c>
      <c r="R18" s="6" t="n">
        <f si="0" t="shared"/>
        <v>6.383152966962281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667.0</v>
      </c>
      <c r="E19" s="5" t="n">
        <v>582.0</v>
      </c>
      <c r="F19" s="5" t="n">
        <v>893.0</v>
      </c>
      <c r="G19" s="5" t="n">
        <v>775.0</v>
      </c>
      <c r="H19" s="5" t="n">
        <v>1366.0</v>
      </c>
      <c r="I19" s="5" t="n">
        <v>1399.0</v>
      </c>
      <c r="J19" s="5" t="n">
        <v>1012.0</v>
      </c>
      <c r="K19" s="5" t="n">
        <v>592.0</v>
      </c>
      <c r="L19" s="5" t="n">
        <v>155.0</v>
      </c>
      <c r="M19" s="5" t="n">
        <v>1139.0</v>
      </c>
      <c r="N19" s="11" t="n">
        <f si="5" t="shared"/>
        <v>8580.0</v>
      </c>
      <c r="O19" s="5" t="n">
        <v>159068.0</v>
      </c>
      <c r="P19" s="5" t="n">
        <v>89245.0</v>
      </c>
      <c r="Q19" s="11" t="n">
        <f si="2" t="shared"/>
        <v>7441.0</v>
      </c>
      <c r="R19" s="6" t="n">
        <f si="0" t="shared"/>
        <v>11.993683644671416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4366.0</v>
      </c>
      <c r="E20" s="5" t="n">
        <v>3588.0</v>
      </c>
      <c r="F20" s="5" t="n">
        <v>4301.0</v>
      </c>
      <c r="G20" s="5" t="n">
        <v>3964.0</v>
      </c>
      <c r="H20" s="5" t="n">
        <v>8385.0</v>
      </c>
      <c r="I20" s="5" t="n">
        <v>9532.0</v>
      </c>
      <c r="J20" s="5" t="n">
        <v>5699.0</v>
      </c>
      <c r="K20" s="5" t="n">
        <v>4039.0</v>
      </c>
      <c r="L20" s="5" t="n">
        <v>1483.0</v>
      </c>
      <c r="M20" s="5" t="n">
        <v>5075.0</v>
      </c>
      <c r="N20" s="11" t="n">
        <f si="5" t="shared"/>
        <v>50432.0</v>
      </c>
      <c r="O20" s="5" t="n">
        <v>835577.0</v>
      </c>
      <c r="P20" s="5" t="n">
        <v>604490.0</v>
      </c>
      <c r="Q20" s="11" t="n">
        <f si="2" t="shared"/>
        <v>45357.0</v>
      </c>
      <c r="R20" s="6" t="n">
        <f si="0" t="shared"/>
        <v>13.327380558678925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23.0</v>
      </c>
      <c r="E21" s="5" t="n">
        <v>27.0</v>
      </c>
      <c r="F21" s="5" t="n">
        <v>52.0</v>
      </c>
      <c r="G21" s="5" t="n">
        <v>33.0</v>
      </c>
      <c r="H21" s="5" t="n">
        <v>36.0</v>
      </c>
      <c r="I21" s="5" t="n">
        <v>99.0</v>
      </c>
      <c r="J21" s="5" t="n">
        <v>53.0</v>
      </c>
      <c r="K21" s="5" t="n">
        <v>30.0</v>
      </c>
      <c r="L21" s="5" t="n">
        <v>13.0</v>
      </c>
      <c r="M21" s="5" t="n">
        <v>37.0</v>
      </c>
      <c r="N21" s="11" t="n">
        <f si="5" t="shared"/>
        <v>403.0</v>
      </c>
      <c r="O21" s="5" t="n">
        <v>12628.0</v>
      </c>
      <c r="P21" s="5" t="n">
        <v>5081.0</v>
      </c>
      <c r="Q21" s="11" t="n">
        <f si="2" t="shared"/>
        <v>366.0</v>
      </c>
      <c r="R21" s="6" t="n">
        <f si="0" t="shared"/>
        <v>13.882513661202186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12.0</v>
      </c>
      <c r="E22" s="5" t="n">
        <v>20.0</v>
      </c>
      <c r="F22" s="5" t="n">
        <v>24.0</v>
      </c>
      <c r="G22" s="5" t="n">
        <v>23.0</v>
      </c>
      <c r="H22" s="5" t="n">
        <v>36.0</v>
      </c>
      <c r="I22" s="5" t="n">
        <v>36.0</v>
      </c>
      <c r="J22" s="5" t="n">
        <v>35.0</v>
      </c>
      <c r="K22" s="5" t="n">
        <v>19.0</v>
      </c>
      <c r="L22" s="5" t="n">
        <v>14.0</v>
      </c>
      <c r="M22" s="5" t="n">
        <v>31.0</v>
      </c>
      <c r="N22" s="11" t="n">
        <f si="5" t="shared"/>
        <v>250.0</v>
      </c>
      <c r="O22" s="5" t="n">
        <v>12187.0</v>
      </c>
      <c r="P22" s="5" t="n">
        <v>3370.0</v>
      </c>
      <c r="Q22" s="11" t="n">
        <f si="2" t="shared"/>
        <v>219.0</v>
      </c>
      <c r="R22" s="6" t="n">
        <f si="0" t="shared"/>
        <v>15.38812785388128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0.0</v>
      </c>
      <c r="E23" s="5" t="n">
        <v>3.0</v>
      </c>
      <c r="F23" s="5" t="n">
        <v>5.0</v>
      </c>
      <c r="G23" s="5" t="n">
        <v>0.0</v>
      </c>
      <c r="H23" s="5" t="n">
        <v>19.0</v>
      </c>
      <c r="I23" s="5" t="n">
        <v>18.0</v>
      </c>
      <c r="J23" s="5" t="n">
        <v>8.0</v>
      </c>
      <c r="K23" s="5" t="n">
        <v>5.0</v>
      </c>
      <c r="L23" s="5" t="n">
        <v>0.0</v>
      </c>
      <c r="M23" s="5" t="n">
        <v>12.0</v>
      </c>
      <c r="N23" s="11" t="n">
        <f si="5" t="shared"/>
        <v>70.0</v>
      </c>
      <c r="O23" s="5" t="n">
        <v>2791.0</v>
      </c>
      <c r="P23" s="5" t="n">
        <v>695.0</v>
      </c>
      <c r="Q23" s="11" t="n">
        <f si="2" t="shared"/>
        <v>58.0</v>
      </c>
      <c r="R23" s="6" t="n">
        <f si="0" t="shared"/>
        <v>11.982758620689655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47.0</v>
      </c>
      <c r="E24" s="5" t="n">
        <f ref="E24:M24" si="7" t="shared">E25-E19-E20-E21-E22-E23</f>
        <v>48.0</v>
      </c>
      <c r="F24" s="5" t="n">
        <f si="7" t="shared"/>
        <v>56.0</v>
      </c>
      <c r="G24" s="5" t="n">
        <f si="7" t="shared"/>
        <v>60.0</v>
      </c>
      <c r="H24" s="5" t="n">
        <f si="7" t="shared"/>
        <v>100.0</v>
      </c>
      <c r="I24" s="5" t="n">
        <f si="7" t="shared"/>
        <v>229.0</v>
      </c>
      <c r="J24" s="5" t="n">
        <f si="7" t="shared"/>
        <v>154.0</v>
      </c>
      <c r="K24" s="5" t="n">
        <f si="7" t="shared"/>
        <v>85.0</v>
      </c>
      <c r="L24" s="5" t="n">
        <f si="7" t="shared"/>
        <v>85.0</v>
      </c>
      <c r="M24" s="5" t="n">
        <f si="7" t="shared"/>
        <v>347.0</v>
      </c>
      <c r="N24" s="11" t="n">
        <f si="5" t="shared"/>
        <v>1211.0</v>
      </c>
      <c r="O24" s="5" t="n">
        <f>O25-O19-O20-O21-O22-O23</f>
        <v>129044.0</v>
      </c>
      <c r="P24" s="5" t="n">
        <f>P25-P19-P20-P21-P22-P23</f>
        <v>17543.0</v>
      </c>
      <c r="Q24" s="11" t="n">
        <f si="2" t="shared"/>
        <v>864.0</v>
      </c>
      <c r="R24" s="6" t="n">
        <f si="0" t="shared"/>
        <v>20.30439814814815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5115.0</v>
      </c>
      <c r="E25" s="5" t="n">
        <v>4268.0</v>
      </c>
      <c r="F25" s="5" t="n">
        <v>5331.0</v>
      </c>
      <c r="G25" s="5" t="n">
        <v>4855.0</v>
      </c>
      <c r="H25" s="5" t="n">
        <v>9942.0</v>
      </c>
      <c r="I25" s="5" t="n">
        <v>11313.0</v>
      </c>
      <c r="J25" s="5" t="n">
        <v>6961.0</v>
      </c>
      <c r="K25" s="5" t="n">
        <v>4770.0</v>
      </c>
      <c r="L25" s="5" t="n">
        <v>1750.0</v>
      </c>
      <c r="M25" s="5" t="n">
        <v>6641.0</v>
      </c>
      <c r="N25" s="11" t="n">
        <f si="5" t="shared"/>
        <v>60946.0</v>
      </c>
      <c r="O25" s="5" t="n">
        <v>1151295.0</v>
      </c>
      <c r="P25" s="5" t="n">
        <v>720424.0</v>
      </c>
      <c r="Q25" s="11" t="n">
        <f si="2" t="shared"/>
        <v>54305.0</v>
      </c>
      <c r="R25" s="6" t="n">
        <f si="0" t="shared"/>
        <v>13.266255409262499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46.0</v>
      </c>
      <c r="E26" s="5" t="n">
        <v>27.0</v>
      </c>
      <c r="F26" s="5" t="n">
        <v>37.0</v>
      </c>
      <c r="G26" s="5" t="n">
        <v>32.0</v>
      </c>
      <c r="H26" s="5" t="n">
        <v>85.0</v>
      </c>
      <c r="I26" s="5" t="n">
        <v>167.0</v>
      </c>
      <c r="J26" s="5" t="n">
        <v>116.0</v>
      </c>
      <c r="K26" s="5" t="n">
        <v>69.0</v>
      </c>
      <c r="L26" s="5" t="n">
        <v>17.0</v>
      </c>
      <c r="M26" s="5" t="n">
        <v>48.0</v>
      </c>
      <c r="N26" s="11" t="n">
        <f si="5" t="shared"/>
        <v>644.0</v>
      </c>
      <c r="O26" s="5" t="n">
        <v>13310.0</v>
      </c>
      <c r="P26" s="5" t="n">
        <v>9467.0</v>
      </c>
      <c r="Q26" s="11" t="n">
        <f si="2" t="shared"/>
        <v>596.0</v>
      </c>
      <c r="R26" s="6" t="n">
        <f si="0" t="shared"/>
        <v>15.884228187919463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177.0</v>
      </c>
      <c r="E27" s="5" t="n">
        <v>287.0</v>
      </c>
      <c r="F27" s="5" t="n">
        <v>278.0</v>
      </c>
      <c r="G27" s="5" t="n">
        <v>309.0</v>
      </c>
      <c r="H27" s="5" t="n">
        <v>760.0</v>
      </c>
      <c r="I27" s="5" t="n">
        <v>1100.0</v>
      </c>
      <c r="J27" s="5" t="n">
        <v>837.0</v>
      </c>
      <c r="K27" s="5" t="n">
        <v>394.0</v>
      </c>
      <c r="L27" s="5" t="n">
        <v>118.0</v>
      </c>
      <c r="M27" s="5" t="n">
        <v>409.0</v>
      </c>
      <c r="N27" s="11" t="n">
        <f si="5" t="shared"/>
        <v>4669.0</v>
      </c>
      <c r="O27" s="5" t="n">
        <v>109753.0</v>
      </c>
      <c r="P27" s="5" t="n">
        <v>63315.0</v>
      </c>
      <c r="Q27" s="11" t="n">
        <f si="2" t="shared"/>
        <v>4260.0</v>
      </c>
      <c r="R27" s="6" t="n">
        <f si="0" t="shared"/>
        <v>14.862676056338028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230.0</v>
      </c>
      <c r="E28" s="5" t="n">
        <v>312.0</v>
      </c>
      <c r="F28" s="5" t="n">
        <v>347.0</v>
      </c>
      <c r="G28" s="5" t="n">
        <v>339.0</v>
      </c>
      <c r="H28" s="5" t="n">
        <v>863.0</v>
      </c>
      <c r="I28" s="5" t="n">
        <v>1098.0</v>
      </c>
      <c r="J28" s="5" t="n">
        <v>835.0</v>
      </c>
      <c r="K28" s="5" t="n">
        <v>206.0</v>
      </c>
      <c r="L28" s="5" t="n">
        <v>92.0</v>
      </c>
      <c r="M28" s="5" t="n">
        <v>479.0</v>
      </c>
      <c r="N28" s="11" t="n">
        <f si="5" t="shared"/>
        <v>4801.0</v>
      </c>
      <c r="O28" s="5" t="n">
        <v>84102.0</v>
      </c>
      <c r="P28" s="5" t="n">
        <v>53362.0</v>
      </c>
      <c r="Q28" s="11" t="n">
        <f si="2" t="shared"/>
        <v>4322.0</v>
      </c>
      <c r="R28" s="6" t="n">
        <f si="0" t="shared"/>
        <v>12.346598796853309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156.0</v>
      </c>
      <c r="E29" s="5" t="n">
        <v>208.0</v>
      </c>
      <c r="F29" s="5" t="n">
        <v>208.0</v>
      </c>
      <c r="G29" s="5" t="n">
        <v>172.0</v>
      </c>
      <c r="H29" s="5" t="n">
        <v>254.0</v>
      </c>
      <c r="I29" s="5" t="n">
        <v>348.0</v>
      </c>
      <c r="J29" s="5" t="n">
        <v>189.0</v>
      </c>
      <c r="K29" s="5" t="n">
        <v>77.0</v>
      </c>
      <c r="L29" s="5" t="n">
        <v>38.0</v>
      </c>
      <c r="M29" s="5" t="n">
        <v>429.0</v>
      </c>
      <c r="N29" s="11" t="n">
        <f si="5" t="shared"/>
        <v>2079.0</v>
      </c>
      <c r="O29" s="5" t="n">
        <v>23742.0</v>
      </c>
      <c r="P29" s="5" t="n">
        <v>17230.0</v>
      </c>
      <c r="Q29" s="11" t="n">
        <f si="2" t="shared"/>
        <v>1650.0</v>
      </c>
      <c r="R29" s="6" t="n">
        <f si="0" t="shared"/>
        <v>10.442424242424243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110.0</v>
      </c>
      <c r="E30" s="5" t="n">
        <v>114.0</v>
      </c>
      <c r="F30" s="5" t="n">
        <v>160.0</v>
      </c>
      <c r="G30" s="5" t="n">
        <v>165.0</v>
      </c>
      <c r="H30" s="5" t="n">
        <v>424.0</v>
      </c>
      <c r="I30" s="5" t="n">
        <v>462.0</v>
      </c>
      <c r="J30" s="5" t="n">
        <v>486.0</v>
      </c>
      <c r="K30" s="5" t="n">
        <v>178.0</v>
      </c>
      <c r="L30" s="5" t="n">
        <v>24.0</v>
      </c>
      <c r="M30" s="5" t="n">
        <v>201.0</v>
      </c>
      <c r="N30" s="11" t="n">
        <f si="5" t="shared"/>
        <v>2324.0</v>
      </c>
      <c r="O30" s="5" t="n">
        <v>36642.0</v>
      </c>
      <c r="P30" s="5" t="n">
        <v>28530.0</v>
      </c>
      <c r="Q30" s="11" t="n">
        <f si="2" t="shared"/>
        <v>2123.0</v>
      </c>
      <c r="R30" s="6" t="n">
        <f si="0" t="shared"/>
        <v>13.438530381535562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26.0</v>
      </c>
      <c r="E31" s="5" t="n">
        <v>58.0</v>
      </c>
      <c r="F31" s="5" t="n">
        <v>98.0</v>
      </c>
      <c r="G31" s="5" t="n">
        <v>59.0</v>
      </c>
      <c r="H31" s="5" t="n">
        <v>183.0</v>
      </c>
      <c r="I31" s="5" t="n">
        <v>194.0</v>
      </c>
      <c r="J31" s="5" t="n">
        <v>159.0</v>
      </c>
      <c r="K31" s="5" t="n">
        <v>69.0</v>
      </c>
      <c r="L31" s="5" t="n">
        <v>4.0</v>
      </c>
      <c r="M31" s="5" t="n">
        <v>40.0</v>
      </c>
      <c r="N31" s="11" t="n">
        <f si="5" t="shared"/>
        <v>890.0</v>
      </c>
      <c r="O31" s="5" t="n">
        <v>13375.0</v>
      </c>
      <c r="P31" s="5" t="n">
        <v>10268.0</v>
      </c>
      <c r="Q31" s="11" t="n">
        <f si="2" t="shared"/>
        <v>850.0</v>
      </c>
      <c r="R31" s="6" t="n">
        <f si="0" t="shared"/>
        <v>12.08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106.0</v>
      </c>
      <c r="E32" s="5" t="n">
        <v>123.0</v>
      </c>
      <c r="F32" s="5" t="n">
        <v>154.0</v>
      </c>
      <c r="G32" s="5" t="n">
        <v>139.0</v>
      </c>
      <c r="H32" s="5" t="n">
        <v>357.0</v>
      </c>
      <c r="I32" s="5" t="n">
        <v>412.0</v>
      </c>
      <c r="J32" s="5" t="n">
        <v>174.0</v>
      </c>
      <c r="K32" s="5" t="n">
        <v>108.0</v>
      </c>
      <c r="L32" s="5" t="n">
        <v>28.0</v>
      </c>
      <c r="M32" s="5" t="n">
        <v>90.0</v>
      </c>
      <c r="N32" s="11" t="n">
        <f si="5" t="shared"/>
        <v>1691.0</v>
      </c>
      <c r="O32" s="5" t="n">
        <v>28263.0</v>
      </c>
      <c r="P32" s="5" t="n">
        <v>18148.0</v>
      </c>
      <c r="Q32" s="11" t="n">
        <f si="2" t="shared"/>
        <v>1601.0</v>
      </c>
      <c r="R32" s="6" t="n">
        <f si="0" t="shared"/>
        <v>11.335415365396628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525.0</v>
      </c>
      <c r="E33" s="5" t="n">
        <v>368.0</v>
      </c>
      <c r="F33" s="5" t="n">
        <v>521.0</v>
      </c>
      <c r="G33" s="5" t="n">
        <v>462.0</v>
      </c>
      <c r="H33" s="5" t="n">
        <v>837.0</v>
      </c>
      <c r="I33" s="5" t="n">
        <v>1018.0</v>
      </c>
      <c r="J33" s="5" t="n">
        <v>789.0</v>
      </c>
      <c r="K33" s="5" t="n">
        <v>466.0</v>
      </c>
      <c r="L33" s="5" t="n">
        <v>162.0</v>
      </c>
      <c r="M33" s="5" t="n">
        <v>484.0</v>
      </c>
      <c r="N33" s="11" t="n">
        <f si="5" t="shared"/>
        <v>5632.0</v>
      </c>
      <c r="O33" s="5" t="n">
        <v>134108.0</v>
      </c>
      <c r="P33" s="5" t="n">
        <v>70350.0</v>
      </c>
      <c r="Q33" s="11" t="n">
        <f si="2" t="shared"/>
        <v>5148.0</v>
      </c>
      <c r="R33" s="6" t="n">
        <f si="0" t="shared"/>
        <v>13.665501165501166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51.0</v>
      </c>
      <c r="E34" s="5" t="n">
        <v>85.0</v>
      </c>
      <c r="F34" s="5" t="n">
        <v>61.0</v>
      </c>
      <c r="G34" s="5" t="n">
        <v>55.0</v>
      </c>
      <c r="H34" s="5" t="n">
        <v>128.0</v>
      </c>
      <c r="I34" s="5" t="n">
        <v>223.0</v>
      </c>
      <c r="J34" s="5" t="n">
        <v>127.0</v>
      </c>
      <c r="K34" s="5" t="n">
        <v>83.0</v>
      </c>
      <c r="L34" s="5" t="n">
        <v>8.0</v>
      </c>
      <c r="M34" s="5" t="n">
        <v>118.0</v>
      </c>
      <c r="N34" s="11" t="n">
        <f si="5" t="shared"/>
        <v>939.0</v>
      </c>
      <c r="O34" s="5" t="n">
        <v>13943.0</v>
      </c>
      <c r="P34" s="5" t="n">
        <v>10617.0</v>
      </c>
      <c r="Q34" s="11" t="n">
        <f si="2" t="shared"/>
        <v>821.0</v>
      </c>
      <c r="R34" s="6" t="n">
        <f si="0" t="shared"/>
        <v>12.931790499390987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29.0</v>
      </c>
      <c r="E35" s="5" t="n">
        <v>13.0</v>
      </c>
      <c r="F35" s="5" t="n">
        <v>16.0</v>
      </c>
      <c r="G35" s="5" t="n">
        <v>10.0</v>
      </c>
      <c r="H35" s="5" t="n">
        <v>28.0</v>
      </c>
      <c r="I35" s="5" t="n">
        <v>45.0</v>
      </c>
      <c r="J35" s="5" t="n">
        <v>13.0</v>
      </c>
      <c r="K35" s="5" t="n">
        <v>6.0</v>
      </c>
      <c r="L35" s="5" t="n">
        <v>4.0</v>
      </c>
      <c r="M35" s="5" t="n">
        <v>28.0</v>
      </c>
      <c r="N35" s="11" t="n">
        <f si="5" t="shared"/>
        <v>192.0</v>
      </c>
      <c r="O35" s="5" t="n">
        <v>2450.0</v>
      </c>
      <c r="P35" s="5" t="n">
        <v>1613.0</v>
      </c>
      <c r="Q35" s="11" t="n">
        <f si="2" t="shared"/>
        <v>164.0</v>
      </c>
      <c r="R35" s="6" t="n">
        <f si="0" t="shared"/>
        <v>9.835365853658537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31.0</v>
      </c>
      <c r="E36" s="5" t="n">
        <v>32.0</v>
      </c>
      <c r="F36" s="5" t="n">
        <v>32.0</v>
      </c>
      <c r="G36" s="5" t="n">
        <v>27.0</v>
      </c>
      <c r="H36" s="5" t="n">
        <v>58.0</v>
      </c>
      <c r="I36" s="5" t="n">
        <v>98.0</v>
      </c>
      <c r="J36" s="5" t="n">
        <v>59.0</v>
      </c>
      <c r="K36" s="5" t="n">
        <v>29.0</v>
      </c>
      <c r="L36" s="5" t="n">
        <v>20.0</v>
      </c>
      <c r="M36" s="5" t="n">
        <v>44.0</v>
      </c>
      <c r="N36" s="11" t="n">
        <f si="5" t="shared"/>
        <v>430.0</v>
      </c>
      <c r="O36" s="5" t="n">
        <v>8679.0</v>
      </c>
      <c r="P36" s="5" t="n">
        <v>5893.0</v>
      </c>
      <c r="Q36" s="11" t="n">
        <f si="2" t="shared"/>
        <v>386.0</v>
      </c>
      <c r="R36" s="6" t="n">
        <f si="0" t="shared"/>
        <v>15.266839378238341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23.0</v>
      </c>
      <c r="E37" s="5" t="n">
        <v>46.0</v>
      </c>
      <c r="F37" s="5" t="n">
        <v>35.0</v>
      </c>
      <c r="G37" s="5" t="n">
        <v>29.0</v>
      </c>
      <c r="H37" s="5" t="n">
        <v>79.0</v>
      </c>
      <c r="I37" s="5" t="n">
        <v>75.0</v>
      </c>
      <c r="J37" s="5" t="n">
        <v>63.0</v>
      </c>
      <c r="K37" s="5" t="n">
        <v>73.0</v>
      </c>
      <c r="L37" s="5" t="n">
        <v>25.0</v>
      </c>
      <c r="M37" s="5" t="n">
        <v>99.0</v>
      </c>
      <c r="N37" s="11" t="n">
        <f si="5" t="shared"/>
        <v>547.0</v>
      </c>
      <c r="O37" s="5" t="n">
        <v>43553.0</v>
      </c>
      <c r="P37" s="5" t="n">
        <v>8537.0</v>
      </c>
      <c r="Q37" s="11" t="n">
        <f si="2" t="shared"/>
        <v>448.0</v>
      </c>
      <c r="R37" s="6" t="n">
        <f si="0" t="shared"/>
        <v>19.055803571428573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361.0</v>
      </c>
      <c r="E38" s="5" t="n">
        <f ref="E38:M38" si="8" t="shared">E39-E26-E27-E28-E29-E30-E31-E32-E33-E34-E35-E36-E37</f>
        <v>274.0</v>
      </c>
      <c r="F38" s="5" t="n">
        <f si="8" t="shared"/>
        <v>366.0</v>
      </c>
      <c r="G38" s="5" t="n">
        <f si="8" t="shared"/>
        <v>298.0</v>
      </c>
      <c r="H38" s="5" t="n">
        <f si="8" t="shared"/>
        <v>546.0</v>
      </c>
      <c r="I38" s="5" t="n">
        <f si="8" t="shared"/>
        <v>887.0</v>
      </c>
      <c r="J38" s="5" t="n">
        <f si="8" t="shared"/>
        <v>590.0</v>
      </c>
      <c r="K38" s="5" t="n">
        <f si="8" t="shared"/>
        <v>396.0</v>
      </c>
      <c r="L38" s="5" t="n">
        <f si="8" t="shared"/>
        <v>153.0</v>
      </c>
      <c r="M38" s="5" t="n">
        <f si="8" t="shared"/>
        <v>709.0</v>
      </c>
      <c r="N38" s="11" t="n">
        <f si="5" t="shared"/>
        <v>4580.0</v>
      </c>
      <c r="O38" s="5" t="n">
        <f>O39-O26-O27-O28-O29-O30-O31-O32-O33-O34-O35-O36-O37</f>
        <v>109995.0</v>
      </c>
      <c r="P38" s="5" t="n">
        <f>P39-P26-P27-P28-P29-P30-P31-P32-P33-P34-P35-P36-P37</f>
        <v>57997.0</v>
      </c>
      <c r="Q38" s="11" t="n">
        <f si="2" t="shared"/>
        <v>3871.0</v>
      </c>
      <c r="R38" s="6" t="n">
        <f si="0" t="shared"/>
        <v>14.982433479721003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1871.0</v>
      </c>
      <c r="E39" s="5" t="n">
        <v>1947.0</v>
      </c>
      <c r="F39" s="5" t="n">
        <v>2313.0</v>
      </c>
      <c r="G39" s="5" t="n">
        <v>2096.0</v>
      </c>
      <c r="H39" s="5" t="n">
        <v>4602.0</v>
      </c>
      <c r="I39" s="5" t="n">
        <v>6127.0</v>
      </c>
      <c r="J39" s="5" t="n">
        <v>4437.0</v>
      </c>
      <c r="K39" s="5" t="n">
        <v>2154.0</v>
      </c>
      <c r="L39" s="5" t="n">
        <v>693.0</v>
      </c>
      <c r="M39" s="5" t="n">
        <v>3178.0</v>
      </c>
      <c r="N39" s="11" t="n">
        <f si="5" t="shared"/>
        <v>29418.0</v>
      </c>
      <c r="O39" s="5" t="n">
        <v>621915.0</v>
      </c>
      <c r="P39" s="5" t="n">
        <v>355327.0</v>
      </c>
      <c r="Q39" s="11" t="n">
        <f si="2" t="shared"/>
        <v>26240.0</v>
      </c>
      <c r="R39" s="6" t="n">
        <f si="0" t="shared"/>
        <v>13.541425304878048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454.0</v>
      </c>
      <c r="E40" s="5" t="n">
        <v>405.0</v>
      </c>
      <c r="F40" s="5" t="n">
        <v>566.0</v>
      </c>
      <c r="G40" s="5" t="n">
        <v>565.0</v>
      </c>
      <c r="H40" s="5" t="n">
        <v>1049.0</v>
      </c>
      <c r="I40" s="5" t="n">
        <v>972.0</v>
      </c>
      <c r="J40" s="5" t="n">
        <v>365.0</v>
      </c>
      <c r="K40" s="5" t="n">
        <v>133.0</v>
      </c>
      <c r="L40" s="5" t="n">
        <v>78.0</v>
      </c>
      <c r="M40" s="5" t="n">
        <v>713.0</v>
      </c>
      <c r="N40" s="11" t="n">
        <f si="5" t="shared"/>
        <v>5300.0</v>
      </c>
      <c r="O40" s="5" t="n">
        <v>65637.0</v>
      </c>
      <c r="P40" s="5" t="n">
        <v>41049.0</v>
      </c>
      <c r="Q40" s="11" t="n">
        <f si="2" t="shared"/>
        <v>4587.0</v>
      </c>
      <c r="R40" s="6" t="n">
        <f si="0" t="shared"/>
        <v>8.948986265533028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43.0</v>
      </c>
      <c r="E41" s="5" t="n">
        <v>57.0</v>
      </c>
      <c r="F41" s="5" t="n">
        <v>96.0</v>
      </c>
      <c r="G41" s="5" t="n">
        <v>65.0</v>
      </c>
      <c r="H41" s="5" t="n">
        <v>177.0</v>
      </c>
      <c r="I41" s="5" t="n">
        <v>135.0</v>
      </c>
      <c r="J41" s="5" t="n">
        <v>53.0</v>
      </c>
      <c r="K41" s="5" t="n">
        <v>33.0</v>
      </c>
      <c r="L41" s="5" t="n">
        <v>23.0</v>
      </c>
      <c r="M41" s="5" t="n">
        <v>126.0</v>
      </c>
      <c r="N41" s="11" t="n">
        <f si="5" t="shared"/>
        <v>808.0</v>
      </c>
      <c r="O41" s="5" t="n">
        <v>22010.0</v>
      </c>
      <c r="P41" s="5" t="n">
        <v>7597.0</v>
      </c>
      <c r="Q41" s="11" t="n">
        <f si="2" t="shared"/>
        <v>682.0</v>
      </c>
      <c r="R41" s="6" t="n">
        <f si="0" t="shared"/>
        <v>11.139296187683284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63.0</v>
      </c>
      <c r="E42" s="5" t="n">
        <f ref="E42:M42" si="9" t="shared">E43-E40-E41</f>
        <v>4.0</v>
      </c>
      <c r="F42" s="5" t="n">
        <f si="9" t="shared"/>
        <v>4.0</v>
      </c>
      <c r="G42" s="5" t="n">
        <f si="9" t="shared"/>
        <v>9.0</v>
      </c>
      <c r="H42" s="5" t="n">
        <f si="9" t="shared"/>
        <v>29.0</v>
      </c>
      <c r="I42" s="5" t="n">
        <f si="9" t="shared"/>
        <v>37.0</v>
      </c>
      <c r="J42" s="5" t="n">
        <f si="9" t="shared"/>
        <v>23.0</v>
      </c>
      <c r="K42" s="5" t="n">
        <f si="9" t="shared"/>
        <v>11.0</v>
      </c>
      <c r="L42" s="5" t="n">
        <f si="9" t="shared"/>
        <v>2.0</v>
      </c>
      <c r="M42" s="5" t="n">
        <f si="9" t="shared"/>
        <v>34.0</v>
      </c>
      <c r="N42" s="11" t="n">
        <f si="5" t="shared"/>
        <v>216.0</v>
      </c>
      <c r="O42" s="5" t="n">
        <f>O43-O40-O41</f>
        <v>7738.0</v>
      </c>
      <c r="P42" s="5" t="n">
        <f>P43-P40-P41</f>
        <v>1821.0</v>
      </c>
      <c r="Q42" s="11" t="n">
        <f si="2" t="shared"/>
        <v>182.0</v>
      </c>
      <c r="R42" s="6" t="n">
        <f si="0" t="shared"/>
        <v>10.005494505494505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560.0</v>
      </c>
      <c r="E43" s="5" t="n">
        <v>466.0</v>
      </c>
      <c r="F43" s="5" t="n">
        <v>666.0</v>
      </c>
      <c r="G43" s="5" t="n">
        <v>639.0</v>
      </c>
      <c r="H43" s="5" t="n">
        <v>1255.0</v>
      </c>
      <c r="I43" s="5" t="n">
        <v>1144.0</v>
      </c>
      <c r="J43" s="5" t="n">
        <v>441.0</v>
      </c>
      <c r="K43" s="5" t="n">
        <v>177.0</v>
      </c>
      <c r="L43" s="5" t="n">
        <v>103.0</v>
      </c>
      <c r="M43" s="5" t="n">
        <v>873.0</v>
      </c>
      <c r="N43" s="11" t="n">
        <f si="5" t="shared"/>
        <v>6324.0</v>
      </c>
      <c r="O43" s="5" t="n">
        <v>95385.0</v>
      </c>
      <c r="P43" s="5" t="n">
        <v>50467.0</v>
      </c>
      <c r="Q43" s="11" t="n">
        <f si="2" t="shared"/>
        <v>5451.0</v>
      </c>
      <c r="R43" s="6" t="n">
        <f si="0" t="shared"/>
        <v>9.25830122913227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10.0</v>
      </c>
      <c r="E44" s="8" t="n">
        <v>9.0</v>
      </c>
      <c r="F44" s="8" t="n">
        <v>14.0</v>
      </c>
      <c r="G44" s="8" t="n">
        <v>13.0</v>
      </c>
      <c r="H44" s="8" t="n">
        <v>23.0</v>
      </c>
      <c r="I44" s="8" t="n">
        <v>87.0</v>
      </c>
      <c r="J44" s="8" t="n">
        <v>46.0</v>
      </c>
      <c r="K44" s="8" t="n">
        <v>41.0</v>
      </c>
      <c r="L44" s="8" t="n">
        <v>32.0</v>
      </c>
      <c r="M44" s="8" t="n">
        <v>127.0</v>
      </c>
      <c r="N44" s="11" t="n">
        <f si="5" t="shared"/>
        <v>402.0</v>
      </c>
      <c r="O44" s="8" t="n">
        <v>53203.0</v>
      </c>
      <c r="P44" s="8" t="n">
        <v>6474.0</v>
      </c>
      <c r="Q44" s="11" t="n">
        <f si="2" t="shared"/>
        <v>275.0</v>
      </c>
      <c r="R44" s="6" t="n">
        <f si="0" t="shared"/>
        <v>23.541818181818183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8.0</v>
      </c>
      <c r="E45" s="8" t="n">
        <f ref="E45:M45" si="10" t="shared">E46-E44</f>
        <v>12.0</v>
      </c>
      <c r="F45" s="8" t="n">
        <f si="10" t="shared"/>
        <v>24.0</v>
      </c>
      <c r="G45" s="8" t="n">
        <f si="10" t="shared"/>
        <v>21.0</v>
      </c>
      <c r="H45" s="8" t="n">
        <f si="10" t="shared"/>
        <v>37.0</v>
      </c>
      <c r="I45" s="8" t="n">
        <f si="10" t="shared"/>
        <v>73.0</v>
      </c>
      <c r="J45" s="8" t="n">
        <f si="10" t="shared"/>
        <v>85.0</v>
      </c>
      <c r="K45" s="8" t="n">
        <f si="10" t="shared"/>
        <v>29.0</v>
      </c>
      <c r="L45" s="8" t="n">
        <f si="10" t="shared"/>
        <v>41.0</v>
      </c>
      <c r="M45" s="8" t="n">
        <f si="10" t="shared"/>
        <v>218.0</v>
      </c>
      <c r="N45" s="11" t="n">
        <f si="5" t="shared"/>
        <v>548.0</v>
      </c>
      <c r="O45" s="8" t="n">
        <f>O46-O44</f>
        <v>109245.0</v>
      </c>
      <c r="P45" s="8" t="n">
        <f>P46-P44</f>
        <v>8071.0</v>
      </c>
      <c r="Q45" s="11" t="n">
        <f si="2" t="shared"/>
        <v>330.0</v>
      </c>
      <c r="R45" s="6" t="n">
        <f si="0" t="shared"/>
        <v>24.457575757575757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18.0</v>
      </c>
      <c r="E46" s="8" t="n">
        <v>21.0</v>
      </c>
      <c r="F46" s="8" t="n">
        <v>38.0</v>
      </c>
      <c r="G46" s="8" t="n">
        <v>34.0</v>
      </c>
      <c r="H46" s="8" t="n">
        <v>60.0</v>
      </c>
      <c r="I46" s="8" t="n">
        <v>160.0</v>
      </c>
      <c r="J46" s="8" t="n">
        <v>131.0</v>
      </c>
      <c r="K46" s="8" t="n">
        <v>70.0</v>
      </c>
      <c r="L46" s="8" t="n">
        <v>73.0</v>
      </c>
      <c r="M46" s="8" t="n">
        <v>345.0</v>
      </c>
      <c r="N46" s="11" t="n">
        <f si="5" t="shared"/>
        <v>950.0</v>
      </c>
      <c r="O46" s="8" t="n">
        <v>162448.0</v>
      </c>
      <c r="P46" s="8" t="n">
        <v>14545.0</v>
      </c>
      <c r="Q46" s="11" t="n">
        <f si="2" t="shared"/>
        <v>605.0</v>
      </c>
      <c r="R46" s="6" t="n">
        <f si="0" t="shared"/>
        <v>24.041322314049587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2.0</v>
      </c>
      <c r="E47" s="5" t="n">
        <v>5.0</v>
      </c>
      <c r="F47" s="5" t="n">
        <v>12.0</v>
      </c>
      <c r="G47" s="5" t="n">
        <v>7.0</v>
      </c>
      <c r="H47" s="5" t="n">
        <v>7.0</v>
      </c>
      <c r="I47" s="5" t="n">
        <v>10.0</v>
      </c>
      <c r="J47" s="5" t="n">
        <v>3.0</v>
      </c>
      <c r="K47" s="5" t="n">
        <v>1.0</v>
      </c>
      <c r="L47" s="5" t="n">
        <v>2.0</v>
      </c>
      <c r="M47" s="5" t="n">
        <v>28.0</v>
      </c>
      <c r="N47" s="11" t="n">
        <f si="5" t="shared"/>
        <v>77.0</v>
      </c>
      <c r="O47" s="5" t="n">
        <v>8777.0</v>
      </c>
      <c r="P47" s="5" t="n">
        <v>493.0</v>
      </c>
      <c r="Q47" s="11" t="n">
        <f si="2" t="shared"/>
        <v>49.0</v>
      </c>
      <c r="R47" s="6" t="n">
        <f si="0" t="shared"/>
        <v>10.061224489795919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50902.0</v>
      </c>
      <c r="E48" s="5" t="n">
        <f ref="E48:M48" si="11" t="shared">E47+E46+E43+E39+E25+E18</f>
        <v>94627.0</v>
      </c>
      <c r="F48" s="5" t="n">
        <f si="11" t="shared"/>
        <v>137299.0</v>
      </c>
      <c r="G48" s="5" t="n">
        <f si="11" t="shared"/>
        <v>94416.0</v>
      </c>
      <c r="H48" s="5" t="n">
        <f si="11" t="shared"/>
        <v>95901.0</v>
      </c>
      <c r="I48" s="5" t="n">
        <f si="11" t="shared"/>
        <v>62894.0</v>
      </c>
      <c r="J48" s="5" t="n">
        <f si="11" t="shared"/>
        <v>27711.0</v>
      </c>
      <c r="K48" s="5" t="n">
        <f si="11" t="shared"/>
        <v>17132.0</v>
      </c>
      <c r="L48" s="5" t="n">
        <f si="11" t="shared"/>
        <v>9465.0</v>
      </c>
      <c r="M48" s="5" t="n">
        <f si="11" t="shared"/>
        <v>83361.0</v>
      </c>
      <c r="N48" s="11" t="n">
        <f si="5" t="shared"/>
        <v>673708.0</v>
      </c>
      <c r="O48" s="5" t="n">
        <f>O47+O46+O43+O39+O25+O18</f>
        <v>3.5173808E7</v>
      </c>
      <c r="P48" s="5" t="n">
        <f>P47+P46+P43+P39+P25+P18</f>
        <v>4356431.0</v>
      </c>
      <c r="Q48" s="11" t="n">
        <f si="2" t="shared"/>
        <v>590347.0</v>
      </c>
      <c r="R48" s="6" t="n">
        <f si="0" t="shared"/>
        <v>7.3794412438786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7.555498821447867</v>
      </c>
      <c r="E49" s="6" t="n">
        <f ref="E49" si="13" t="shared">E48/$N$48*100</f>
        <v>14.04569932374263</v>
      </c>
      <c r="F49" s="6" t="n">
        <f ref="F49" si="14" t="shared">F48/$N$48*100</f>
        <v>20.37960065785177</v>
      </c>
      <c r="G49" s="6" t="n">
        <f ref="G49" si="15" t="shared">G48/$N$48*100</f>
        <v>14.01438011720211</v>
      </c>
      <c r="H49" s="6" t="n">
        <f ref="H49" si="16" t="shared">H48/$N$48*100</f>
        <v>14.23480202105363</v>
      </c>
      <c r="I49" s="6" t="n">
        <f ref="I49" si="17" t="shared">I48/$N$48*100</f>
        <v>9.335498465210447</v>
      </c>
      <c r="J49" s="6" t="n">
        <f ref="J49" si="18" t="shared">J48/$N$48*100</f>
        <v>4.113206314902005</v>
      </c>
      <c r="K49" s="6" t="n">
        <f ref="K49" si="19" t="shared">K48/$N$48*100</f>
        <v>2.542941452379963</v>
      </c>
      <c r="L49" s="6" t="n">
        <f ref="L49" si="20" t="shared">L48/$N$48*100</f>
        <v>1.4049113265687805</v>
      </c>
      <c r="M49" s="6" t="n">
        <f ref="M49" si="21" t="shared">M48/$N$48*100</f>
        <v>12.373461499640793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