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-TST\原始檔\114產出報表\11408\11408月入出境報表\"/>
    </mc:Choice>
  </mc:AlternateContent>
  <xr:revisionPtr revIDLastSave="0" documentId="13_ncr:1_{8E5CD39D-9E3E-4FA9-BE7E-048EDC4E28DC}" xr6:coauthVersionLast="47" xr6:coauthVersionMax="47" xr10:uidLastSave="{00000000-0000-0000-0000-000000000000}"/>
  <bookViews>
    <workbookView xWindow="888" yWindow="1584" windowWidth="18696" windowHeight="10824" xr2:uid="{00000000-000D-0000-FFFF-FFFF00000000}"/>
  </bookViews>
  <sheets>
    <sheet name="來臺旅客按搭乘交通工具及入境港口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M5" i="2"/>
  <c r="M6" i="2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D21" i="2" s="1"/>
  <c r="E22" i="2"/>
  <c r="E23" i="2"/>
  <c r="D23" i="2" s="1"/>
  <c r="E24" i="2"/>
  <c r="D24" i="2" s="1"/>
  <c r="E26" i="2"/>
  <c r="E27" i="2"/>
  <c r="D27" i="2" s="1"/>
  <c r="E28" i="2"/>
  <c r="D28" i="2" s="1"/>
  <c r="E29" i="2"/>
  <c r="D29" i="2" s="1"/>
  <c r="E30" i="2"/>
  <c r="E31" i="2"/>
  <c r="E32" i="2"/>
  <c r="D32" i="2" s="1"/>
  <c r="E33" i="2"/>
  <c r="D33" i="2" s="1"/>
  <c r="E34" i="2"/>
  <c r="E35" i="2"/>
  <c r="D35" i="2" s="1"/>
  <c r="E36" i="2"/>
  <c r="D36" i="2" s="1"/>
  <c r="E37" i="2"/>
  <c r="D37" i="2" s="1"/>
  <c r="E38" i="2"/>
  <c r="E40" i="2"/>
  <c r="D40" i="2" s="1"/>
  <c r="E41" i="2"/>
  <c r="D41" i="2" s="1"/>
  <c r="E42" i="2"/>
  <c r="E44" i="2"/>
  <c r="D44" i="2" s="1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F43" i="2"/>
  <c r="F39" i="2"/>
  <c r="F25" i="2"/>
  <c r="F18" i="2"/>
  <c r="E18" i="2" s="1"/>
  <c r="F16" i="2"/>
  <c r="E39" i="2" l="1"/>
  <c r="M16" i="2"/>
  <c r="D30" i="2"/>
  <c r="E46" i="2"/>
  <c r="E16" i="2"/>
  <c r="D16" i="2" s="1"/>
  <c r="E49" i="2"/>
  <c r="D49" i="2" s="1"/>
  <c r="M49" i="2"/>
  <c r="M43" i="2"/>
  <c r="M25" i="2"/>
  <c r="D42" i="2"/>
  <c r="D22" i="2"/>
  <c r="D14" i="2"/>
  <c r="M46" i="2"/>
  <c r="M18" i="2"/>
  <c r="D4" i="2"/>
  <c r="D34" i="2"/>
  <c r="E25" i="2"/>
  <c r="D25" i="2" s="1"/>
  <c r="D6" i="2"/>
  <c r="M39" i="2"/>
  <c r="D38" i="2"/>
  <c r="D26" i="2"/>
  <c r="E43" i="2"/>
  <c r="D43" i="2" s="1"/>
  <c r="D10" i="2"/>
  <c r="D18" i="2"/>
  <c r="D46" i="2"/>
  <c r="D39" i="2" l="1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<sst xmlns="http://schemas.openxmlformats.org/spreadsheetml/2006/main" count="121" uniqueCount="74">
  <si>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</si>
  <si>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</si>
  <si>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</si>
  <si>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</si>
  <si>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</si>
  <si>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</si>
  <si>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</si>
  <si>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</si>
  <si>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</si>
  <si>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</si>
  <si>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</si>
  <si>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</si>
  <si>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</si>
  <si>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</si>
  <si>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</si>
  <si>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</si>
  <si>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</si>
  <si>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</si>
  <si>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</si>
  <si>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</si>
  <si>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</si>
  <si>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</si>
  <si>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</si>
  <si>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</si>
  <si>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</si>
  <si>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</si>
  <si>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</si>
  <si>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</si>
  <si>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</si>
  <si>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</si>
  <si>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</si>
  <si>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</si>
  <si>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</si>
  <si>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</si>
  <si>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</si>
  <si>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</si>
  <si>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</si>
  <si>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</si>
  <si>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</si>
  <si>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</si>
  <si>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</si>
  <si>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</si>
  <si>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</si>
  <si>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</si>
  <si>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</si>
  <si>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</si>
  <si>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</si>
  <si>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</si>
  <si>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</si>
  <si>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</si>
  <si>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</si>
  <si>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</si>
  <si>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</si>
  <si>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</si>
  <si>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</si>
  <si>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</si>
  <si>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</si>
  <si>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</si>
  <si>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</si>
  <si>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</si>
  <si>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</si>
  <si>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</si>
  <si>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</si>
  <si>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</si>
  <si>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</si>
  <si>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</si>
  <si>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</si>
  <si>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</si>
  <si>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</si>
  <si>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</si>
  <si>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</si>
  <si>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</si>
  <si>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114年8月來臺旅客人次－按搭乘交通工具及入境港口分
Table 1-7  Visitor Arrivals by Mode of Transport &amp; Port of Entry,
August,2025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</si>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</sst>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R49" sqref="R49"/>
    </sheetView>
  </sheetViews>
  <sheetFormatPr defaultRowHeight="16.2" x14ac:dyDescent="0.3"/>
  <cols>
    <col min="1" max="1" width="5.44140625" style="1" customWidth="1"/>
    <col min="2" max="2" width="3.33203125" style="1" customWidth="1"/>
    <col min="3" max="3" width="14.6640625" style="1" customWidth="1"/>
    <col min="4" max="4" width="6.44140625" style="1" customWidth="1"/>
    <col min="5" max="5" width="6.21875" style="1" customWidth="1"/>
    <col min="6" max="6" width="5.6640625" style="1" customWidth="1"/>
    <col min="7" max="7" width="6.33203125" style="1" customWidth="1"/>
    <col min="8" max="22" width="5.6640625" style="1" customWidth="1"/>
    <col min="23" max="24" width="9" style="1"/>
  </cols>
  <sheetData>
    <row r="1" spans="1:24" ht="74.25" customHeight="1" x14ac:dyDescent="0.3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2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4.200000000000003" x14ac:dyDescent="0.2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25">
      <c r="A4" s="11" t="s">
        <v>0</v>
      </c>
      <c r="B4" s="9" t="s">
        <v>1</v>
      </c>
      <c r="C4" s="10"/>
      <c r="D4" s="6">
        <f>E4+M4</f>
        <v>145117</v>
      </c>
      <c r="E4" s="6">
        <f>SUM(F4:L4)</f>
        <v>139386</v>
      </c>
      <c r="F4" s="6">
        <v>23305</v>
      </c>
      <c r="G4" s="6">
        <v>106655</v>
      </c>
      <c r="H4" s="6">
        <v>457</v>
      </c>
      <c r="I4" s="6">
        <v>8324</v>
      </c>
      <c r="J4" s="6">
        <v>645</v>
      </c>
      <c r="K4" s="6">
        <v>0</v>
      </c>
      <c r="L4" s="6">
        <v>0</v>
      </c>
      <c r="M4" s="6">
        <f>SUM(N4:V4)</f>
        <v>5731</v>
      </c>
      <c r="N4" s="6">
        <v>3169</v>
      </c>
      <c r="O4" s="6">
        <v>1644</v>
      </c>
      <c r="P4" s="6">
        <v>0</v>
      </c>
      <c r="Q4" s="6">
        <v>909</v>
      </c>
      <c r="R4" s="6">
        <v>6</v>
      </c>
      <c r="S4" s="6">
        <v>0</v>
      </c>
      <c r="T4" s="6">
        <v>0</v>
      </c>
      <c r="U4" s="6">
        <v>0</v>
      </c>
      <c r="V4" s="6">
        <v>3</v>
      </c>
      <c r="W4" s="8" t="s">
        <v>73</v>
      </c>
      <c r="X4" s="2"/>
    </row>
    <row r="5" spans="1:24" x14ac:dyDescent="0.25">
      <c r="A5" s="17"/>
      <c r="B5" s="9" t="s">
        <v>2</v>
      </c>
      <c r="C5" s="10"/>
      <c r="D5" s="6">
        <f t="shared" ref="D5:D49" si="0">E5+M5</f>
        <v>69534</v>
      </c>
      <c r="E5" s="6">
        <f t="shared" ref="E5:E49" si="1">SUM(F5:L5)</f>
        <v>36810</v>
      </c>
      <c r="F5" s="6">
        <v>4631</v>
      </c>
      <c r="G5" s="6">
        <v>26157</v>
      </c>
      <c r="H5" s="6">
        <v>4938</v>
      </c>
      <c r="I5" s="6">
        <v>998</v>
      </c>
      <c r="J5" s="6">
        <v>86</v>
      </c>
      <c r="K5" s="6">
        <v>0</v>
      </c>
      <c r="L5" s="6">
        <v>0</v>
      </c>
      <c r="M5" s="6">
        <f t="shared" ref="M5:M49" si="2">SUM(N5:V5)</f>
        <v>32724</v>
      </c>
      <c r="N5" s="6">
        <v>130</v>
      </c>
      <c r="O5" s="6">
        <v>142</v>
      </c>
      <c r="P5" s="6">
        <v>25</v>
      </c>
      <c r="Q5" s="6">
        <v>31600</v>
      </c>
      <c r="R5" s="6">
        <v>756</v>
      </c>
      <c r="S5" s="6">
        <v>0</v>
      </c>
      <c r="T5" s="6">
        <v>7</v>
      </c>
      <c r="U5" s="6">
        <v>6</v>
      </c>
      <c r="V5" s="6">
        <v>58</v>
      </c>
      <c r="W5" s="8" t="s">
        <v>73</v>
      </c>
      <c r="X5" s="2"/>
    </row>
    <row r="6" spans="1:24" x14ac:dyDescent="0.3">
      <c r="A6" s="17"/>
      <c r="B6" s="9" t="s">
        <v>3</v>
      </c>
      <c r="C6" s="10"/>
      <c r="D6" s="6">
        <f t="shared" si="0"/>
        <v>124778</v>
      </c>
      <c r="E6" s="6">
        <f t="shared" si="1"/>
        <v>123975</v>
      </c>
      <c r="F6" s="6">
        <v>6584</v>
      </c>
      <c r="G6" s="6">
        <v>87197</v>
      </c>
      <c r="H6" s="6">
        <v>29428</v>
      </c>
      <c r="I6" s="6">
        <v>761</v>
      </c>
      <c r="J6" s="6">
        <v>1</v>
      </c>
      <c r="K6" s="6">
        <v>0</v>
      </c>
      <c r="L6" s="6">
        <v>4</v>
      </c>
      <c r="M6" s="6">
        <f t="shared" si="2"/>
        <v>803</v>
      </c>
      <c r="N6" s="6">
        <v>18</v>
      </c>
      <c r="O6" s="6">
        <v>708</v>
      </c>
      <c r="P6" s="6">
        <v>34</v>
      </c>
      <c r="Q6" s="6">
        <v>40</v>
      </c>
      <c r="R6" s="6">
        <v>3</v>
      </c>
      <c r="S6" s="6">
        <v>0</v>
      </c>
      <c r="T6" s="6">
        <v>0</v>
      </c>
      <c r="U6" s="6">
        <v>0</v>
      </c>
      <c r="V6" s="6">
        <v>0</v>
      </c>
      <c r="W6" s="8" t="s">
        <v>73</v>
      </c>
    </row>
    <row r="7" spans="1:24" x14ac:dyDescent="0.3">
      <c r="A7" s="17"/>
      <c r="B7" s="9" t="s">
        <v>4</v>
      </c>
      <c r="C7" s="10"/>
      <c r="D7" s="6">
        <f t="shared" si="0"/>
        <v>55749</v>
      </c>
      <c r="E7" s="6">
        <f t="shared" si="1"/>
        <v>55542</v>
      </c>
      <c r="F7" s="6">
        <v>4872</v>
      </c>
      <c r="G7" s="6">
        <v>46412</v>
      </c>
      <c r="H7" s="6">
        <v>2683</v>
      </c>
      <c r="I7" s="6">
        <v>1569</v>
      </c>
      <c r="J7" s="6">
        <v>0</v>
      </c>
      <c r="K7" s="6">
        <v>0</v>
      </c>
      <c r="L7" s="6">
        <v>6</v>
      </c>
      <c r="M7" s="6">
        <f t="shared" si="2"/>
        <v>207</v>
      </c>
      <c r="N7" s="6">
        <v>20</v>
      </c>
      <c r="O7" s="6">
        <v>144</v>
      </c>
      <c r="P7" s="6">
        <v>11</v>
      </c>
      <c r="Q7" s="6">
        <v>29</v>
      </c>
      <c r="R7" s="6">
        <v>0</v>
      </c>
      <c r="S7" s="6">
        <v>0</v>
      </c>
      <c r="T7" s="6">
        <v>0</v>
      </c>
      <c r="U7" s="6">
        <v>1</v>
      </c>
      <c r="V7" s="6">
        <v>2</v>
      </c>
      <c r="W7" s="8" t="s">
        <v>73</v>
      </c>
    </row>
    <row r="8" spans="1:24" x14ac:dyDescent="0.3">
      <c r="A8" s="17"/>
      <c r="B8" s="9" t="s">
        <v>5</v>
      </c>
      <c r="C8" s="10"/>
      <c r="D8" s="6">
        <f t="shared" si="0"/>
        <v>4098</v>
      </c>
      <c r="E8" s="6">
        <f t="shared" si="1"/>
        <v>3835</v>
      </c>
      <c r="F8" s="6">
        <v>370</v>
      </c>
      <c r="G8" s="6">
        <v>3409</v>
      </c>
      <c r="H8" s="6">
        <v>12</v>
      </c>
      <c r="I8" s="6">
        <v>44</v>
      </c>
      <c r="J8" s="6">
        <v>0</v>
      </c>
      <c r="K8" s="6">
        <v>0</v>
      </c>
      <c r="L8" s="6">
        <v>0</v>
      </c>
      <c r="M8" s="6">
        <f t="shared" si="2"/>
        <v>263</v>
      </c>
      <c r="N8" s="6">
        <v>107</v>
      </c>
      <c r="O8" s="6">
        <v>20</v>
      </c>
      <c r="P8" s="6">
        <v>78</v>
      </c>
      <c r="Q8" s="6">
        <v>0</v>
      </c>
      <c r="R8" s="6">
        <v>0</v>
      </c>
      <c r="S8" s="6">
        <v>0</v>
      </c>
      <c r="T8" s="6">
        <v>1</v>
      </c>
      <c r="U8" s="6">
        <v>0</v>
      </c>
      <c r="V8" s="6">
        <v>57</v>
      </c>
      <c r="W8" s="8" t="s">
        <v>73</v>
      </c>
    </row>
    <row r="9" spans="1:24" x14ac:dyDescent="0.3">
      <c r="A9" s="17"/>
      <c r="B9" s="9" t="s">
        <v>6</v>
      </c>
      <c r="C9" s="10"/>
      <c r="D9" s="6">
        <f t="shared" si="0"/>
        <v>2177</v>
      </c>
      <c r="E9" s="6">
        <f t="shared" si="1"/>
        <v>2165</v>
      </c>
      <c r="F9" s="6">
        <v>62</v>
      </c>
      <c r="G9" s="6">
        <v>2039</v>
      </c>
      <c r="H9" s="6">
        <v>50</v>
      </c>
      <c r="I9" s="6">
        <v>14</v>
      </c>
      <c r="J9" s="6">
        <v>0</v>
      </c>
      <c r="K9" s="6">
        <v>0</v>
      </c>
      <c r="L9" s="6">
        <v>0</v>
      </c>
      <c r="M9" s="6">
        <f t="shared" si="2"/>
        <v>12</v>
      </c>
      <c r="N9" s="6">
        <v>4</v>
      </c>
      <c r="O9" s="6">
        <v>2</v>
      </c>
      <c r="P9" s="6">
        <v>2</v>
      </c>
      <c r="Q9" s="6">
        <v>1</v>
      </c>
      <c r="R9" s="6">
        <v>0</v>
      </c>
      <c r="S9" s="6">
        <v>0</v>
      </c>
      <c r="T9" s="6">
        <v>0</v>
      </c>
      <c r="U9" s="6">
        <v>0</v>
      </c>
      <c r="V9" s="6">
        <v>3</v>
      </c>
      <c r="W9" s="8" t="s">
        <v>73</v>
      </c>
    </row>
    <row r="10" spans="1:24" x14ac:dyDescent="0.3">
      <c r="A10" s="17"/>
      <c r="B10" s="11" t="s">
        <v>7</v>
      </c>
      <c r="C10" s="7" t="s">
        <v>8</v>
      </c>
      <c r="D10" s="6">
        <f t="shared" si="0"/>
        <v>22896</v>
      </c>
      <c r="E10" s="6">
        <f t="shared" si="1"/>
        <v>22335</v>
      </c>
      <c r="F10" s="6">
        <v>1223</v>
      </c>
      <c r="G10" s="6">
        <v>20816</v>
      </c>
      <c r="H10" s="6">
        <v>187</v>
      </c>
      <c r="I10" s="6">
        <v>103</v>
      </c>
      <c r="J10" s="6">
        <v>5</v>
      </c>
      <c r="K10" s="6">
        <v>0</v>
      </c>
      <c r="L10" s="6">
        <v>1</v>
      </c>
      <c r="M10" s="6">
        <f t="shared" si="2"/>
        <v>561</v>
      </c>
      <c r="N10" s="6">
        <v>24</v>
      </c>
      <c r="O10" s="6">
        <v>242</v>
      </c>
      <c r="P10" s="6">
        <v>119</v>
      </c>
      <c r="Q10" s="6">
        <v>165</v>
      </c>
      <c r="R10" s="6">
        <v>4</v>
      </c>
      <c r="S10" s="6">
        <v>0</v>
      </c>
      <c r="T10" s="6">
        <v>0</v>
      </c>
      <c r="U10" s="6">
        <v>0</v>
      </c>
      <c r="V10" s="6">
        <v>7</v>
      </c>
      <c r="W10" s="8" t="s">
        <v>73</v>
      </c>
    </row>
    <row r="11" spans="1:24" x14ac:dyDescent="0.3">
      <c r="A11" s="17"/>
      <c r="B11" s="12"/>
      <c r="C11" s="7" t="s">
        <v>9</v>
      </c>
      <c r="D11" s="6">
        <f t="shared" si="0"/>
        <v>20500</v>
      </c>
      <c r="E11" s="6">
        <f t="shared" si="1"/>
        <v>20225</v>
      </c>
      <c r="F11" s="6">
        <v>578</v>
      </c>
      <c r="G11" s="6">
        <v>19426</v>
      </c>
      <c r="H11" s="6">
        <v>189</v>
      </c>
      <c r="I11" s="6">
        <v>32</v>
      </c>
      <c r="J11" s="6">
        <v>0</v>
      </c>
      <c r="K11" s="6">
        <v>0</v>
      </c>
      <c r="L11" s="6">
        <v>0</v>
      </c>
      <c r="M11" s="6">
        <f t="shared" si="2"/>
        <v>275</v>
      </c>
      <c r="N11" s="6">
        <v>72</v>
      </c>
      <c r="O11" s="6">
        <v>82</v>
      </c>
      <c r="P11" s="6">
        <v>13</v>
      </c>
      <c r="Q11" s="6">
        <v>105</v>
      </c>
      <c r="R11" s="6">
        <v>1</v>
      </c>
      <c r="S11" s="6">
        <v>0</v>
      </c>
      <c r="T11" s="6">
        <v>0</v>
      </c>
      <c r="U11" s="6">
        <v>0</v>
      </c>
      <c r="V11" s="6">
        <v>2</v>
      </c>
      <c r="W11" s="8" t="s">
        <v>73</v>
      </c>
    </row>
    <row r="12" spans="1:24" x14ac:dyDescent="0.3">
      <c r="A12" s="17"/>
      <c r="B12" s="12"/>
      <c r="C12" s="7" t="s">
        <v>10</v>
      </c>
      <c r="D12" s="6">
        <f t="shared" si="0"/>
        <v>20988</v>
      </c>
      <c r="E12" s="6">
        <f t="shared" si="1"/>
        <v>20169</v>
      </c>
      <c r="F12" s="6">
        <v>2018</v>
      </c>
      <c r="G12" s="6">
        <v>18023</v>
      </c>
      <c r="H12" s="6">
        <v>40</v>
      </c>
      <c r="I12" s="6">
        <v>86</v>
      </c>
      <c r="J12" s="6">
        <v>2</v>
      </c>
      <c r="K12" s="6">
        <v>0</v>
      </c>
      <c r="L12" s="6">
        <v>0</v>
      </c>
      <c r="M12" s="6">
        <f t="shared" si="2"/>
        <v>819</v>
      </c>
      <c r="N12" s="6">
        <v>399</v>
      </c>
      <c r="O12" s="6">
        <v>129</v>
      </c>
      <c r="P12" s="6">
        <v>94</v>
      </c>
      <c r="Q12" s="6">
        <v>13</v>
      </c>
      <c r="R12" s="6">
        <v>0</v>
      </c>
      <c r="S12" s="6">
        <v>0</v>
      </c>
      <c r="T12" s="6">
        <v>0</v>
      </c>
      <c r="U12" s="6">
        <v>18</v>
      </c>
      <c r="V12" s="6">
        <v>166</v>
      </c>
      <c r="W12" s="8" t="s">
        <v>73</v>
      </c>
    </row>
    <row r="13" spans="1:24" x14ac:dyDescent="0.3">
      <c r="A13" s="17"/>
      <c r="B13" s="12"/>
      <c r="C13" s="7" t="s">
        <v>11</v>
      </c>
      <c r="D13" s="6">
        <f t="shared" si="0"/>
        <v>44431</v>
      </c>
      <c r="E13" s="6">
        <f t="shared" si="1"/>
        <v>43432</v>
      </c>
      <c r="F13" s="6">
        <v>4044</v>
      </c>
      <c r="G13" s="6">
        <v>39277</v>
      </c>
      <c r="H13" s="6">
        <v>39</v>
      </c>
      <c r="I13" s="6">
        <v>67</v>
      </c>
      <c r="J13" s="6">
        <v>5</v>
      </c>
      <c r="K13" s="6">
        <v>0</v>
      </c>
      <c r="L13" s="6">
        <v>0</v>
      </c>
      <c r="M13" s="6">
        <f t="shared" si="2"/>
        <v>999</v>
      </c>
      <c r="N13" s="6">
        <v>435</v>
      </c>
      <c r="O13" s="6">
        <v>315</v>
      </c>
      <c r="P13" s="6">
        <v>155</v>
      </c>
      <c r="Q13" s="6">
        <v>8</v>
      </c>
      <c r="R13" s="6">
        <v>0</v>
      </c>
      <c r="S13" s="6">
        <v>0</v>
      </c>
      <c r="T13" s="6">
        <v>20</v>
      </c>
      <c r="U13" s="6">
        <v>0</v>
      </c>
      <c r="V13" s="6">
        <v>66</v>
      </c>
      <c r="W13" s="8" t="s">
        <v>73</v>
      </c>
    </row>
    <row r="14" spans="1:24" x14ac:dyDescent="0.3">
      <c r="A14" s="17"/>
      <c r="B14" s="12"/>
      <c r="C14" s="7" t="s">
        <v>12</v>
      </c>
      <c r="D14" s="6">
        <f t="shared" si="0"/>
        <v>27235</v>
      </c>
      <c r="E14" s="6">
        <f t="shared" si="1"/>
        <v>27097</v>
      </c>
      <c r="F14" s="6">
        <v>1420</v>
      </c>
      <c r="G14" s="6">
        <v>25594</v>
      </c>
      <c r="H14" s="6">
        <v>50</v>
      </c>
      <c r="I14" s="6">
        <v>33</v>
      </c>
      <c r="J14" s="6">
        <v>0</v>
      </c>
      <c r="K14" s="6">
        <v>0</v>
      </c>
      <c r="L14" s="6">
        <v>0</v>
      </c>
      <c r="M14" s="6">
        <f t="shared" si="2"/>
        <v>138</v>
      </c>
      <c r="N14" s="6">
        <v>51</v>
      </c>
      <c r="O14" s="6">
        <v>77</v>
      </c>
      <c r="P14" s="6">
        <v>0</v>
      </c>
      <c r="Q14" s="6">
        <v>10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8" t="s">
        <v>73</v>
      </c>
    </row>
    <row r="15" spans="1:24" x14ac:dyDescent="0.3">
      <c r="A15" s="17"/>
      <c r="B15" s="12"/>
      <c r="C15" s="7" t="s">
        <v>13</v>
      </c>
      <c r="D15" s="6">
        <f t="shared" si="0"/>
        <v>37070</v>
      </c>
      <c r="E15" s="6">
        <f t="shared" si="1"/>
        <v>36988</v>
      </c>
      <c r="F15" s="6">
        <v>5929</v>
      </c>
      <c r="G15" s="6">
        <v>26029</v>
      </c>
      <c r="H15" s="6">
        <v>16</v>
      </c>
      <c r="I15" s="6">
        <v>4790</v>
      </c>
      <c r="J15" s="6">
        <v>0</v>
      </c>
      <c r="K15" s="6">
        <v>0</v>
      </c>
      <c r="L15" s="6">
        <v>224</v>
      </c>
      <c r="M15" s="6">
        <f t="shared" si="2"/>
        <v>82</v>
      </c>
      <c r="N15" s="6">
        <v>32</v>
      </c>
      <c r="O15" s="6">
        <v>43</v>
      </c>
      <c r="P15" s="6">
        <v>6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1</v>
      </c>
      <c r="W15" s="8" t="s">
        <v>73</v>
      </c>
    </row>
    <row r="16" spans="1:24" x14ac:dyDescent="0.3">
      <c r="A16" s="17"/>
      <c r="B16" s="12"/>
      <c r="C16" s="7" t="s">
        <v>14</v>
      </c>
      <c r="D16" s="6">
        <f t="shared" si="0"/>
        <v>3425</v>
      </c>
      <c r="E16" s="6">
        <f t="shared" si="1"/>
        <v>3302</v>
      </c>
      <c r="F16" s="6">
        <f t="shared" ref="F16" si="3">F17-F10-F11-F12-F13-F14-F15</f>
        <v>173</v>
      </c>
      <c r="G16" s="6">
        <f t="shared" ref="G16:L16" si="4">G17-G10-G11-G12-G13-G14-G15</f>
        <v>3099</v>
      </c>
      <c r="H16" s="6">
        <f t="shared" si="4"/>
        <v>24</v>
      </c>
      <c r="I16" s="6">
        <f t="shared" si="4"/>
        <v>4</v>
      </c>
      <c r="J16" s="6">
        <f t="shared" si="4"/>
        <v>2</v>
      </c>
      <c r="K16" s="6">
        <f t="shared" si="4"/>
        <v>0</v>
      </c>
      <c r="L16" s="6">
        <f t="shared" si="4"/>
        <v>0</v>
      </c>
      <c r="M16" s="6">
        <f t="shared" si="2"/>
        <v>123</v>
      </c>
      <c r="N16" s="6">
        <f t="shared" ref="N16:V16" si="5">N17-N10-N11-N12-N13-N14-N15</f>
        <v>65</v>
      </c>
      <c r="O16" s="6">
        <f t="shared" si="5"/>
        <v>29</v>
      </c>
      <c r="P16" s="6">
        <f t="shared" si="5"/>
        <v>8</v>
      </c>
      <c r="Q16" s="6">
        <f t="shared" si="5"/>
        <v>6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15</v>
      </c>
      <c r="W16" s="8" t="s">
        <v>73</v>
      </c>
    </row>
    <row r="17" spans="1:23" x14ac:dyDescent="0.3">
      <c r="A17" s="17"/>
      <c r="B17" s="13"/>
      <c r="C17" s="7" t="s">
        <v>15</v>
      </c>
      <c r="D17" s="6">
        <f t="shared" si="0"/>
        <v>176545</v>
      </c>
      <c r="E17" s="6">
        <f t="shared" si="1"/>
        <v>173548</v>
      </c>
      <c r="F17" s="6">
        <v>15385</v>
      </c>
      <c r="G17" s="6">
        <v>152264</v>
      </c>
      <c r="H17" s="6">
        <v>545</v>
      </c>
      <c r="I17" s="6">
        <v>5115</v>
      </c>
      <c r="J17" s="6">
        <v>14</v>
      </c>
      <c r="K17" s="6">
        <v>0</v>
      </c>
      <c r="L17" s="6">
        <v>225</v>
      </c>
      <c r="M17" s="6">
        <f t="shared" si="2"/>
        <v>2997</v>
      </c>
      <c r="N17" s="6">
        <v>1078</v>
      </c>
      <c r="O17" s="6">
        <v>917</v>
      </c>
      <c r="P17" s="6">
        <v>395</v>
      </c>
      <c r="Q17" s="6">
        <v>307</v>
      </c>
      <c r="R17" s="6">
        <v>5</v>
      </c>
      <c r="S17" s="6">
        <v>0</v>
      </c>
      <c r="T17" s="6">
        <v>20</v>
      </c>
      <c r="U17" s="6">
        <v>18</v>
      </c>
      <c r="V17" s="6">
        <v>257</v>
      </c>
      <c r="W17" s="8" t="s">
        <v>73</v>
      </c>
    </row>
    <row r="18" spans="1:23" x14ac:dyDescent="0.3">
      <c r="A18" s="17"/>
      <c r="B18" s="9" t="s">
        <v>16</v>
      </c>
      <c r="C18" s="10"/>
      <c r="D18" s="6">
        <f t="shared" si="0"/>
        <v>2156</v>
      </c>
      <c r="E18" s="6">
        <f t="shared" si="1"/>
        <v>2087</v>
      </c>
      <c r="F18" s="6">
        <f t="shared" ref="F18" si="6">F19-F17-F4-F5-F6-F7-F8-F9</f>
        <v>166</v>
      </c>
      <c r="G18" s="6">
        <f t="shared" ref="G18:L18" si="7">G19-G17-G4-G5-G6-G7-G8-G9</f>
        <v>1838</v>
      </c>
      <c r="H18" s="6">
        <f t="shared" si="7"/>
        <v>51</v>
      </c>
      <c r="I18" s="6">
        <f t="shared" si="7"/>
        <v>32</v>
      </c>
      <c r="J18" s="6">
        <f t="shared" si="7"/>
        <v>0</v>
      </c>
      <c r="K18" s="6">
        <f t="shared" si="7"/>
        <v>0</v>
      </c>
      <c r="L18" s="6">
        <f t="shared" si="7"/>
        <v>0</v>
      </c>
      <c r="M18" s="6">
        <f t="shared" si="2"/>
        <v>69</v>
      </c>
      <c r="N18" s="6">
        <f t="shared" ref="N18:V18" si="8">N19-N17-N4-N5-N6-N7-N8-N9</f>
        <v>38</v>
      </c>
      <c r="O18" s="6">
        <f t="shared" si="8"/>
        <v>21</v>
      </c>
      <c r="P18" s="6">
        <f t="shared" si="8"/>
        <v>2</v>
      </c>
      <c r="Q18" s="6">
        <f t="shared" si="8"/>
        <v>7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1</v>
      </c>
      <c r="W18" s="8" t="s">
        <v>73</v>
      </c>
    </row>
    <row r="19" spans="1:23" x14ac:dyDescent="0.3">
      <c r="A19" s="18"/>
      <c r="B19" s="9" t="s">
        <v>17</v>
      </c>
      <c r="C19" s="10"/>
      <c r="D19" s="6">
        <f t="shared" si="0"/>
        <v>580154</v>
      </c>
      <c r="E19" s="6">
        <f t="shared" si="1"/>
        <v>537348</v>
      </c>
      <c r="F19" s="6">
        <v>55375</v>
      </c>
      <c r="G19" s="6">
        <v>425971</v>
      </c>
      <c r="H19" s="6">
        <v>38164</v>
      </c>
      <c r="I19" s="6">
        <v>16857</v>
      </c>
      <c r="J19" s="6">
        <v>746</v>
      </c>
      <c r="K19" s="6">
        <v>0</v>
      </c>
      <c r="L19" s="6">
        <v>235</v>
      </c>
      <c r="M19" s="6">
        <f t="shared" si="2"/>
        <v>42806</v>
      </c>
      <c r="N19" s="6">
        <v>4564</v>
      </c>
      <c r="O19" s="6">
        <v>3598</v>
      </c>
      <c r="P19" s="6">
        <v>547</v>
      </c>
      <c r="Q19" s="6">
        <v>32893</v>
      </c>
      <c r="R19" s="6">
        <v>770</v>
      </c>
      <c r="S19" s="6">
        <v>0</v>
      </c>
      <c r="T19" s="6">
        <v>28</v>
      </c>
      <c r="U19" s="6">
        <v>25</v>
      </c>
      <c r="V19" s="6">
        <v>381</v>
      </c>
      <c r="W19" s="8" t="s">
        <v>73</v>
      </c>
    </row>
    <row r="20" spans="1:23" x14ac:dyDescent="0.3">
      <c r="A20" s="11" t="s">
        <v>18</v>
      </c>
      <c r="B20" s="9" t="s">
        <v>19</v>
      </c>
      <c r="C20" s="10"/>
      <c r="D20" s="6">
        <f t="shared" si="0"/>
        <v>8026</v>
      </c>
      <c r="E20" s="6">
        <f t="shared" si="1"/>
        <v>7871</v>
      </c>
      <c r="F20" s="6">
        <v>365</v>
      </c>
      <c r="G20" s="6">
        <v>7120</v>
      </c>
      <c r="H20" s="6">
        <v>270</v>
      </c>
      <c r="I20" s="6">
        <v>110</v>
      </c>
      <c r="J20" s="6">
        <v>6</v>
      </c>
      <c r="K20" s="6">
        <v>0</v>
      </c>
      <c r="L20" s="6">
        <v>0</v>
      </c>
      <c r="M20" s="6">
        <f t="shared" si="2"/>
        <v>155</v>
      </c>
      <c r="N20" s="6">
        <v>64</v>
      </c>
      <c r="O20" s="6">
        <v>59</v>
      </c>
      <c r="P20" s="6">
        <v>2</v>
      </c>
      <c r="Q20" s="6">
        <v>30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8" t="s">
        <v>73</v>
      </c>
    </row>
    <row r="21" spans="1:23" x14ac:dyDescent="0.3">
      <c r="A21" s="12"/>
      <c r="B21" s="9" t="s">
        <v>20</v>
      </c>
      <c r="C21" s="10"/>
      <c r="D21" s="6">
        <f t="shared" si="0"/>
        <v>44228</v>
      </c>
      <c r="E21" s="6">
        <f t="shared" si="1"/>
        <v>43979</v>
      </c>
      <c r="F21" s="6">
        <v>1237</v>
      </c>
      <c r="G21" s="6">
        <v>40485</v>
      </c>
      <c r="H21" s="6">
        <v>2021</v>
      </c>
      <c r="I21" s="6">
        <v>222</v>
      </c>
      <c r="J21" s="6">
        <v>13</v>
      </c>
      <c r="K21" s="6">
        <v>0</v>
      </c>
      <c r="L21" s="6">
        <v>1</v>
      </c>
      <c r="M21" s="6">
        <f t="shared" si="2"/>
        <v>249</v>
      </c>
      <c r="N21" s="6">
        <v>11</v>
      </c>
      <c r="O21" s="6">
        <v>140</v>
      </c>
      <c r="P21" s="6">
        <v>3</v>
      </c>
      <c r="Q21" s="6">
        <v>76</v>
      </c>
      <c r="R21" s="6">
        <v>14</v>
      </c>
      <c r="S21" s="6">
        <v>0</v>
      </c>
      <c r="T21" s="6">
        <v>0</v>
      </c>
      <c r="U21" s="6">
        <v>0</v>
      </c>
      <c r="V21" s="6">
        <v>5</v>
      </c>
      <c r="W21" s="8" t="s">
        <v>73</v>
      </c>
    </row>
    <row r="22" spans="1:23" x14ac:dyDescent="0.3">
      <c r="A22" s="12"/>
      <c r="B22" s="9" t="s">
        <v>21</v>
      </c>
      <c r="C22" s="10"/>
      <c r="D22" s="6">
        <f t="shared" si="0"/>
        <v>381</v>
      </c>
      <c r="E22" s="6">
        <f t="shared" si="1"/>
        <v>376</v>
      </c>
      <c r="F22" s="6">
        <v>13</v>
      </c>
      <c r="G22" s="6">
        <v>351</v>
      </c>
      <c r="H22" s="6">
        <v>8</v>
      </c>
      <c r="I22" s="6">
        <v>4</v>
      </c>
      <c r="J22" s="6">
        <v>0</v>
      </c>
      <c r="K22" s="6">
        <v>0</v>
      </c>
      <c r="L22" s="6">
        <v>0</v>
      </c>
      <c r="M22" s="6">
        <f t="shared" si="2"/>
        <v>5</v>
      </c>
      <c r="N22" s="6">
        <v>0</v>
      </c>
      <c r="O22" s="6">
        <v>2</v>
      </c>
      <c r="P22" s="6">
        <v>3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8" t="s">
        <v>73</v>
      </c>
    </row>
    <row r="23" spans="1:23" x14ac:dyDescent="0.3">
      <c r="A23" s="12"/>
      <c r="B23" s="9" t="s">
        <v>22</v>
      </c>
      <c r="C23" s="10"/>
      <c r="D23" s="6">
        <f t="shared" si="0"/>
        <v>320</v>
      </c>
      <c r="E23" s="6">
        <f t="shared" si="1"/>
        <v>318</v>
      </c>
      <c r="F23" s="6">
        <v>18</v>
      </c>
      <c r="G23" s="6">
        <v>291</v>
      </c>
      <c r="H23" s="6">
        <v>9</v>
      </c>
      <c r="I23" s="6">
        <v>0</v>
      </c>
      <c r="J23" s="6">
        <v>0</v>
      </c>
      <c r="K23" s="6">
        <v>0</v>
      </c>
      <c r="L23" s="6">
        <v>0</v>
      </c>
      <c r="M23" s="6">
        <f t="shared" si="2"/>
        <v>2</v>
      </c>
      <c r="N23" s="6">
        <v>0</v>
      </c>
      <c r="O23" s="6">
        <v>2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8" t="s">
        <v>73</v>
      </c>
    </row>
    <row r="24" spans="1:23" x14ac:dyDescent="0.3">
      <c r="A24" s="12"/>
      <c r="B24" s="9" t="s">
        <v>23</v>
      </c>
      <c r="C24" s="10"/>
      <c r="D24" s="6">
        <f t="shared" si="0"/>
        <v>90</v>
      </c>
      <c r="E24" s="6">
        <f t="shared" si="1"/>
        <v>90</v>
      </c>
      <c r="F24" s="6">
        <v>9</v>
      </c>
      <c r="G24" s="6">
        <v>77</v>
      </c>
      <c r="H24" s="6">
        <v>4</v>
      </c>
      <c r="I24" s="6">
        <v>0</v>
      </c>
      <c r="J24" s="6">
        <v>0</v>
      </c>
      <c r="K24" s="6">
        <v>0</v>
      </c>
      <c r="L24" s="6">
        <v>0</v>
      </c>
      <c r="M24" s="6">
        <f t="shared" si="2"/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73</v>
      </c>
    </row>
    <row r="25" spans="1:23" x14ac:dyDescent="0.3">
      <c r="A25" s="12"/>
      <c r="B25" s="9" t="s">
        <v>24</v>
      </c>
      <c r="C25" s="10"/>
      <c r="D25" s="6">
        <f t="shared" si="0"/>
        <v>1468</v>
      </c>
      <c r="E25" s="6">
        <f t="shared" si="1"/>
        <v>1446</v>
      </c>
      <c r="F25" s="6">
        <f t="shared" ref="F25" si="9">F26-F20-F21-F22-F23-F24</f>
        <v>62</v>
      </c>
      <c r="G25" s="6">
        <f t="shared" ref="G25" si="10">G26-G20-G21-G22-G23-G24</f>
        <v>1348</v>
      </c>
      <c r="H25" s="6">
        <f t="shared" ref="H25" si="11">H26-H20-H21-H22-H23-H24</f>
        <v>28</v>
      </c>
      <c r="I25" s="6">
        <f t="shared" ref="I25" si="12">I26-I20-I21-I22-I23-I24</f>
        <v>8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22</v>
      </c>
      <c r="N25" s="6">
        <f t="shared" ref="N25" si="16">N26-N20-N21-N22-N23-N24</f>
        <v>4</v>
      </c>
      <c r="O25" s="6">
        <f t="shared" ref="O25" si="17">O26-O20-O21-O22-O23-O24</f>
        <v>16</v>
      </c>
      <c r="P25" s="6">
        <f t="shared" ref="P25" si="18">P26-P20-P21-P22-P23-P24</f>
        <v>1</v>
      </c>
      <c r="Q25" s="6">
        <f t="shared" ref="Q25" si="19">Q26-Q20-Q21-Q22-Q23-Q24</f>
        <v>0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0</v>
      </c>
      <c r="U25" s="6">
        <f t="shared" ref="U25" si="23">U26-U20-U21-U22-U23-U24</f>
        <v>0</v>
      </c>
      <c r="V25" s="6">
        <f t="shared" ref="V25" si="24">V26-V20-V21-V22-V23-V24</f>
        <v>1</v>
      </c>
      <c r="W25" s="8" t="s">
        <v>73</v>
      </c>
    </row>
    <row r="26" spans="1:23" x14ac:dyDescent="0.3">
      <c r="A26" s="13"/>
      <c r="B26" s="9" t="s">
        <v>25</v>
      </c>
      <c r="C26" s="10"/>
      <c r="D26" s="6">
        <f t="shared" si="0"/>
        <v>54513</v>
      </c>
      <c r="E26" s="6">
        <f t="shared" si="1"/>
        <v>54080</v>
      </c>
      <c r="F26" s="6">
        <v>1704</v>
      </c>
      <c r="G26" s="6">
        <v>49672</v>
      </c>
      <c r="H26" s="6">
        <v>2340</v>
      </c>
      <c r="I26" s="6">
        <v>344</v>
      </c>
      <c r="J26" s="6">
        <v>19</v>
      </c>
      <c r="K26" s="6">
        <v>0</v>
      </c>
      <c r="L26" s="6">
        <v>1</v>
      </c>
      <c r="M26" s="6">
        <f t="shared" si="2"/>
        <v>433</v>
      </c>
      <c r="N26" s="6">
        <v>79</v>
      </c>
      <c r="O26" s="6">
        <v>219</v>
      </c>
      <c r="P26" s="6">
        <v>9</v>
      </c>
      <c r="Q26" s="6">
        <v>106</v>
      </c>
      <c r="R26" s="6">
        <v>14</v>
      </c>
      <c r="S26" s="6">
        <v>0</v>
      </c>
      <c r="T26" s="6">
        <v>0</v>
      </c>
      <c r="U26" s="6">
        <v>0</v>
      </c>
      <c r="V26" s="6">
        <v>6</v>
      </c>
      <c r="W26" s="8" t="s">
        <v>73</v>
      </c>
    </row>
    <row r="27" spans="1:23" x14ac:dyDescent="0.3">
      <c r="A27" s="11" t="s">
        <v>26</v>
      </c>
      <c r="B27" s="9" t="s">
        <v>27</v>
      </c>
      <c r="C27" s="10"/>
      <c r="D27" s="6">
        <f t="shared" si="0"/>
        <v>672</v>
      </c>
      <c r="E27" s="6">
        <f t="shared" si="1"/>
        <v>653</v>
      </c>
      <c r="F27" s="6">
        <v>33</v>
      </c>
      <c r="G27" s="6">
        <v>597</v>
      </c>
      <c r="H27" s="6">
        <v>18</v>
      </c>
      <c r="I27" s="6">
        <v>5</v>
      </c>
      <c r="J27" s="6">
        <v>0</v>
      </c>
      <c r="K27" s="6">
        <v>0</v>
      </c>
      <c r="L27" s="6">
        <v>0</v>
      </c>
      <c r="M27" s="6">
        <f t="shared" si="2"/>
        <v>19</v>
      </c>
      <c r="N27" s="6">
        <v>1</v>
      </c>
      <c r="O27" s="6">
        <v>0</v>
      </c>
      <c r="P27" s="6">
        <v>11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7</v>
      </c>
      <c r="W27" s="8" t="s">
        <v>73</v>
      </c>
    </row>
    <row r="28" spans="1:23" x14ac:dyDescent="0.3">
      <c r="A28" s="12"/>
      <c r="B28" s="9" t="s">
        <v>28</v>
      </c>
      <c r="C28" s="10"/>
      <c r="D28" s="6">
        <f t="shared" si="0"/>
        <v>4806</v>
      </c>
      <c r="E28" s="6">
        <f t="shared" si="1"/>
        <v>4752</v>
      </c>
      <c r="F28" s="6">
        <v>190</v>
      </c>
      <c r="G28" s="6">
        <v>4344</v>
      </c>
      <c r="H28" s="6">
        <v>180</v>
      </c>
      <c r="I28" s="6">
        <v>37</v>
      </c>
      <c r="J28" s="6">
        <v>1</v>
      </c>
      <c r="K28" s="6">
        <v>0</v>
      </c>
      <c r="L28" s="6">
        <v>0</v>
      </c>
      <c r="M28" s="6">
        <f t="shared" si="2"/>
        <v>54</v>
      </c>
      <c r="N28" s="6">
        <v>3</v>
      </c>
      <c r="O28" s="6">
        <v>24</v>
      </c>
      <c r="P28" s="6">
        <v>15</v>
      </c>
      <c r="Q28" s="6">
        <v>8</v>
      </c>
      <c r="R28" s="6">
        <v>3</v>
      </c>
      <c r="S28" s="6">
        <v>0</v>
      </c>
      <c r="T28" s="6">
        <v>0</v>
      </c>
      <c r="U28" s="6">
        <v>0</v>
      </c>
      <c r="V28" s="6">
        <v>1</v>
      </c>
      <c r="W28" s="8" t="s">
        <v>73</v>
      </c>
    </row>
    <row r="29" spans="1:23" x14ac:dyDescent="0.3">
      <c r="A29" s="12"/>
      <c r="B29" s="9" t="s">
        <v>29</v>
      </c>
      <c r="C29" s="10"/>
      <c r="D29" s="6">
        <f t="shared" si="0"/>
        <v>5599</v>
      </c>
      <c r="E29" s="6">
        <f t="shared" si="1"/>
        <v>5575</v>
      </c>
      <c r="F29" s="6">
        <v>226</v>
      </c>
      <c r="G29" s="6">
        <v>5170</v>
      </c>
      <c r="H29" s="6">
        <v>154</v>
      </c>
      <c r="I29" s="6">
        <v>24</v>
      </c>
      <c r="J29" s="6">
        <v>1</v>
      </c>
      <c r="K29" s="6">
        <v>0</v>
      </c>
      <c r="L29" s="6">
        <v>0</v>
      </c>
      <c r="M29" s="6">
        <f t="shared" si="2"/>
        <v>24</v>
      </c>
      <c r="N29" s="6">
        <v>0</v>
      </c>
      <c r="O29" s="6">
        <v>9</v>
      </c>
      <c r="P29" s="6">
        <v>0</v>
      </c>
      <c r="Q29" s="6">
        <v>12</v>
      </c>
      <c r="R29" s="6">
        <v>3</v>
      </c>
      <c r="S29" s="6">
        <v>0</v>
      </c>
      <c r="T29" s="6">
        <v>0</v>
      </c>
      <c r="U29" s="6">
        <v>0</v>
      </c>
      <c r="V29" s="6">
        <v>0</v>
      </c>
      <c r="W29" s="8" t="s">
        <v>73</v>
      </c>
    </row>
    <row r="30" spans="1:23" x14ac:dyDescent="0.3">
      <c r="A30" s="12"/>
      <c r="B30" s="9" t="s">
        <v>30</v>
      </c>
      <c r="C30" s="10"/>
      <c r="D30" s="6">
        <f t="shared" si="0"/>
        <v>2101</v>
      </c>
      <c r="E30" s="6">
        <f t="shared" si="1"/>
        <v>1961</v>
      </c>
      <c r="F30" s="6">
        <v>75</v>
      </c>
      <c r="G30" s="6">
        <v>1836</v>
      </c>
      <c r="H30" s="6">
        <v>44</v>
      </c>
      <c r="I30" s="6">
        <v>5</v>
      </c>
      <c r="J30" s="6">
        <v>1</v>
      </c>
      <c r="K30" s="6">
        <v>0</v>
      </c>
      <c r="L30" s="6">
        <v>0</v>
      </c>
      <c r="M30" s="6">
        <f t="shared" si="2"/>
        <v>140</v>
      </c>
      <c r="N30" s="6">
        <v>0</v>
      </c>
      <c r="O30" s="6">
        <v>137</v>
      </c>
      <c r="P30" s="6">
        <v>1</v>
      </c>
      <c r="Q30" s="6">
        <v>2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8" t="s">
        <v>73</v>
      </c>
    </row>
    <row r="31" spans="1:23" x14ac:dyDescent="0.3">
      <c r="A31" s="12"/>
      <c r="B31" s="9" t="s">
        <v>31</v>
      </c>
      <c r="C31" s="10"/>
      <c r="D31" s="6">
        <f t="shared" si="0"/>
        <v>2033</v>
      </c>
      <c r="E31" s="6">
        <f t="shared" si="1"/>
        <v>1976</v>
      </c>
      <c r="F31" s="6">
        <v>81</v>
      </c>
      <c r="G31" s="6">
        <v>1809</v>
      </c>
      <c r="H31" s="6">
        <v>70</v>
      </c>
      <c r="I31" s="6">
        <v>14</v>
      </c>
      <c r="J31" s="6">
        <v>2</v>
      </c>
      <c r="K31" s="6">
        <v>0</v>
      </c>
      <c r="L31" s="6">
        <v>0</v>
      </c>
      <c r="M31" s="6">
        <f t="shared" si="2"/>
        <v>57</v>
      </c>
      <c r="N31" s="6">
        <v>1</v>
      </c>
      <c r="O31" s="6">
        <v>2</v>
      </c>
      <c r="P31" s="6">
        <v>41</v>
      </c>
      <c r="Q31" s="6">
        <v>5</v>
      </c>
      <c r="R31" s="6">
        <v>0</v>
      </c>
      <c r="S31" s="6">
        <v>0</v>
      </c>
      <c r="T31" s="6">
        <v>0</v>
      </c>
      <c r="U31" s="6">
        <v>0</v>
      </c>
      <c r="V31" s="6">
        <v>8</v>
      </c>
      <c r="W31" s="8" t="s">
        <v>73</v>
      </c>
    </row>
    <row r="32" spans="1:23" x14ac:dyDescent="0.3">
      <c r="A32" s="12"/>
      <c r="B32" s="9" t="s">
        <v>32</v>
      </c>
      <c r="C32" s="10"/>
      <c r="D32" s="6">
        <f t="shared" si="0"/>
        <v>833</v>
      </c>
      <c r="E32" s="6">
        <f t="shared" si="1"/>
        <v>833</v>
      </c>
      <c r="F32" s="6">
        <v>30</v>
      </c>
      <c r="G32" s="6">
        <v>754</v>
      </c>
      <c r="H32" s="6">
        <v>38</v>
      </c>
      <c r="I32" s="6">
        <v>11</v>
      </c>
      <c r="J32" s="6">
        <v>0</v>
      </c>
      <c r="K32" s="6">
        <v>0</v>
      </c>
      <c r="L32" s="6">
        <v>0</v>
      </c>
      <c r="M32" s="6">
        <f t="shared" si="2"/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8" t="s">
        <v>73</v>
      </c>
    </row>
    <row r="33" spans="1:23" x14ac:dyDescent="0.3">
      <c r="A33" s="12"/>
      <c r="B33" s="9" t="s">
        <v>33</v>
      </c>
      <c r="C33" s="10"/>
      <c r="D33" s="6">
        <f t="shared" si="0"/>
        <v>1774</v>
      </c>
      <c r="E33" s="6">
        <f t="shared" si="1"/>
        <v>1754</v>
      </c>
      <c r="F33" s="6">
        <v>97</v>
      </c>
      <c r="G33" s="6">
        <v>1607</v>
      </c>
      <c r="H33" s="6">
        <v>48</v>
      </c>
      <c r="I33" s="6">
        <v>2</v>
      </c>
      <c r="J33" s="6">
        <v>0</v>
      </c>
      <c r="K33" s="6">
        <v>0</v>
      </c>
      <c r="L33" s="6">
        <v>0</v>
      </c>
      <c r="M33" s="6">
        <f t="shared" si="2"/>
        <v>20</v>
      </c>
      <c r="N33" s="6">
        <v>6</v>
      </c>
      <c r="O33" s="6">
        <v>5</v>
      </c>
      <c r="P33" s="6">
        <v>2</v>
      </c>
      <c r="Q33" s="6">
        <v>6</v>
      </c>
      <c r="R33" s="6">
        <v>0</v>
      </c>
      <c r="S33" s="6">
        <v>0</v>
      </c>
      <c r="T33" s="6">
        <v>0</v>
      </c>
      <c r="U33" s="6">
        <v>0</v>
      </c>
      <c r="V33" s="6">
        <v>1</v>
      </c>
      <c r="W33" s="8" t="s">
        <v>73</v>
      </c>
    </row>
    <row r="34" spans="1:23" x14ac:dyDescent="0.3">
      <c r="A34" s="12"/>
      <c r="B34" s="9" t="s">
        <v>34</v>
      </c>
      <c r="C34" s="10"/>
      <c r="D34" s="6">
        <f t="shared" si="0"/>
        <v>5617</v>
      </c>
      <c r="E34" s="6">
        <f t="shared" si="1"/>
        <v>5357</v>
      </c>
      <c r="F34" s="6">
        <v>355</v>
      </c>
      <c r="G34" s="6">
        <v>4785</v>
      </c>
      <c r="H34" s="6">
        <v>136</v>
      </c>
      <c r="I34" s="6">
        <v>73</v>
      </c>
      <c r="J34" s="6">
        <v>8</v>
      </c>
      <c r="K34" s="6">
        <v>0</v>
      </c>
      <c r="L34" s="6">
        <v>0</v>
      </c>
      <c r="M34" s="6">
        <f t="shared" si="2"/>
        <v>260</v>
      </c>
      <c r="N34" s="6">
        <v>77</v>
      </c>
      <c r="O34" s="6">
        <v>78</v>
      </c>
      <c r="P34" s="6">
        <v>89</v>
      </c>
      <c r="Q34" s="6">
        <v>13</v>
      </c>
      <c r="R34" s="6">
        <v>1</v>
      </c>
      <c r="S34" s="6">
        <v>0</v>
      </c>
      <c r="T34" s="6">
        <v>0</v>
      </c>
      <c r="U34" s="6">
        <v>0</v>
      </c>
      <c r="V34" s="6">
        <v>2</v>
      </c>
      <c r="W34" s="8" t="s">
        <v>73</v>
      </c>
    </row>
    <row r="35" spans="1:23" x14ac:dyDescent="0.3">
      <c r="A35" s="12"/>
      <c r="B35" s="9" t="s">
        <v>35</v>
      </c>
      <c r="C35" s="10"/>
      <c r="D35" s="6">
        <f t="shared" si="0"/>
        <v>874</v>
      </c>
      <c r="E35" s="6">
        <f t="shared" si="1"/>
        <v>870</v>
      </c>
      <c r="F35" s="6">
        <v>34</v>
      </c>
      <c r="G35" s="6">
        <v>816</v>
      </c>
      <c r="H35" s="6">
        <v>16</v>
      </c>
      <c r="I35" s="6">
        <v>4</v>
      </c>
      <c r="J35" s="6">
        <v>0</v>
      </c>
      <c r="K35" s="6">
        <v>0</v>
      </c>
      <c r="L35" s="6">
        <v>0</v>
      </c>
      <c r="M35" s="6">
        <f t="shared" si="2"/>
        <v>4</v>
      </c>
      <c r="N35" s="6">
        <v>0</v>
      </c>
      <c r="O35" s="6">
        <v>3</v>
      </c>
      <c r="P35" s="6">
        <v>0</v>
      </c>
      <c r="Q35" s="6">
        <v>1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8" t="s">
        <v>73</v>
      </c>
    </row>
    <row r="36" spans="1:23" x14ac:dyDescent="0.3">
      <c r="A36" s="12"/>
      <c r="B36" s="9" t="s">
        <v>36</v>
      </c>
      <c r="C36" s="10"/>
      <c r="D36" s="6">
        <f t="shared" si="0"/>
        <v>149</v>
      </c>
      <c r="E36" s="6">
        <f t="shared" si="1"/>
        <v>127</v>
      </c>
      <c r="F36" s="6">
        <v>10</v>
      </c>
      <c r="G36" s="6">
        <v>112</v>
      </c>
      <c r="H36" s="6">
        <v>3</v>
      </c>
      <c r="I36" s="6">
        <v>2</v>
      </c>
      <c r="J36" s="6">
        <v>0</v>
      </c>
      <c r="K36" s="6">
        <v>0</v>
      </c>
      <c r="L36" s="6">
        <v>0</v>
      </c>
      <c r="M36" s="6">
        <f t="shared" si="2"/>
        <v>22</v>
      </c>
      <c r="N36" s="6">
        <v>11</v>
      </c>
      <c r="O36" s="6">
        <v>0</v>
      </c>
      <c r="P36" s="6">
        <v>5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6</v>
      </c>
      <c r="W36" s="8" t="s">
        <v>73</v>
      </c>
    </row>
    <row r="37" spans="1:23" x14ac:dyDescent="0.3">
      <c r="A37" s="12"/>
      <c r="B37" s="9" t="s">
        <v>37</v>
      </c>
      <c r="C37" s="10"/>
      <c r="D37" s="6">
        <f t="shared" si="0"/>
        <v>461</v>
      </c>
      <c r="E37" s="6">
        <f t="shared" si="1"/>
        <v>437</v>
      </c>
      <c r="F37" s="6">
        <v>29</v>
      </c>
      <c r="G37" s="6">
        <v>387</v>
      </c>
      <c r="H37" s="6">
        <v>19</v>
      </c>
      <c r="I37" s="6">
        <v>2</v>
      </c>
      <c r="J37" s="6">
        <v>0</v>
      </c>
      <c r="K37" s="6">
        <v>0</v>
      </c>
      <c r="L37" s="6">
        <v>0</v>
      </c>
      <c r="M37" s="6">
        <f t="shared" si="2"/>
        <v>24</v>
      </c>
      <c r="N37" s="6">
        <v>5</v>
      </c>
      <c r="O37" s="6">
        <v>19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8" t="s">
        <v>73</v>
      </c>
    </row>
    <row r="38" spans="1:23" x14ac:dyDescent="0.3">
      <c r="A38" s="12"/>
      <c r="B38" s="9" t="s">
        <v>38</v>
      </c>
      <c r="C38" s="10"/>
      <c r="D38" s="6">
        <f t="shared" si="0"/>
        <v>688</v>
      </c>
      <c r="E38" s="6">
        <f t="shared" si="1"/>
        <v>655</v>
      </c>
      <c r="F38" s="6">
        <v>32</v>
      </c>
      <c r="G38" s="6">
        <v>576</v>
      </c>
      <c r="H38" s="6">
        <v>41</v>
      </c>
      <c r="I38" s="6">
        <v>6</v>
      </c>
      <c r="J38" s="6">
        <v>0</v>
      </c>
      <c r="K38" s="6">
        <v>0</v>
      </c>
      <c r="L38" s="6">
        <v>0</v>
      </c>
      <c r="M38" s="6">
        <f t="shared" si="2"/>
        <v>33</v>
      </c>
      <c r="N38" s="6">
        <v>5</v>
      </c>
      <c r="O38" s="6">
        <v>1</v>
      </c>
      <c r="P38" s="6">
        <v>19</v>
      </c>
      <c r="Q38" s="6">
        <v>2</v>
      </c>
      <c r="R38" s="6">
        <v>0</v>
      </c>
      <c r="S38" s="6">
        <v>0</v>
      </c>
      <c r="T38" s="6">
        <v>0</v>
      </c>
      <c r="U38" s="6">
        <v>0</v>
      </c>
      <c r="V38" s="6">
        <v>6</v>
      </c>
      <c r="W38" s="8" t="s">
        <v>73</v>
      </c>
    </row>
    <row r="39" spans="1:23" x14ac:dyDescent="0.3">
      <c r="A39" s="12"/>
      <c r="B39" s="9" t="s">
        <v>39</v>
      </c>
      <c r="C39" s="10"/>
      <c r="D39" s="6">
        <f t="shared" si="0"/>
        <v>4680</v>
      </c>
      <c r="E39" s="6">
        <f t="shared" si="1"/>
        <v>4391</v>
      </c>
      <c r="F39" s="6">
        <f t="shared" ref="F39" si="25">F40-F27-F28-F29-F30-F31-F32-F33-F34-F35-F36-F37-F38</f>
        <v>224</v>
      </c>
      <c r="G39" s="6">
        <f t="shared" ref="G39:L39" si="26">G40-G27-G28-G29-G30-G31-G32-G33-G34-G35-G36-G37-G38</f>
        <v>4012</v>
      </c>
      <c r="H39" s="6">
        <f t="shared" si="26"/>
        <v>111</v>
      </c>
      <c r="I39" s="6">
        <f t="shared" si="26"/>
        <v>44</v>
      </c>
      <c r="J39" s="6">
        <f t="shared" si="26"/>
        <v>0</v>
      </c>
      <c r="K39" s="6">
        <f t="shared" si="26"/>
        <v>0</v>
      </c>
      <c r="L39" s="6">
        <f t="shared" si="26"/>
        <v>0</v>
      </c>
      <c r="M39" s="6">
        <f t="shared" si="2"/>
        <v>289</v>
      </c>
      <c r="N39" s="6">
        <f t="shared" ref="N39:V39" si="27">N40-N27-N28-N29-N30-N31-N32-N33-N34-N35-N36-N37-N38</f>
        <v>25</v>
      </c>
      <c r="O39" s="6">
        <f t="shared" si="27"/>
        <v>24</v>
      </c>
      <c r="P39" s="6">
        <f t="shared" si="27"/>
        <v>194</v>
      </c>
      <c r="Q39" s="6">
        <f t="shared" si="27"/>
        <v>4</v>
      </c>
      <c r="R39" s="6">
        <f t="shared" si="27"/>
        <v>0</v>
      </c>
      <c r="S39" s="6">
        <f t="shared" si="27"/>
        <v>0</v>
      </c>
      <c r="T39" s="6">
        <f t="shared" si="27"/>
        <v>0</v>
      </c>
      <c r="U39" s="6">
        <f t="shared" si="27"/>
        <v>0</v>
      </c>
      <c r="V39" s="6">
        <f t="shared" si="27"/>
        <v>42</v>
      </c>
      <c r="W39" s="8" t="s">
        <v>73</v>
      </c>
    </row>
    <row r="40" spans="1:23" x14ac:dyDescent="0.3">
      <c r="A40" s="13"/>
      <c r="B40" s="9" t="s">
        <v>40</v>
      </c>
      <c r="C40" s="10"/>
      <c r="D40" s="6">
        <f t="shared" si="0"/>
        <v>30287</v>
      </c>
      <c r="E40" s="6">
        <f t="shared" si="1"/>
        <v>29341</v>
      </c>
      <c r="F40" s="6">
        <v>1416</v>
      </c>
      <c r="G40" s="6">
        <v>26805</v>
      </c>
      <c r="H40" s="6">
        <v>878</v>
      </c>
      <c r="I40" s="6">
        <v>229</v>
      </c>
      <c r="J40" s="6">
        <v>13</v>
      </c>
      <c r="K40" s="6">
        <v>0</v>
      </c>
      <c r="L40" s="6">
        <v>0</v>
      </c>
      <c r="M40" s="6">
        <f t="shared" si="2"/>
        <v>946</v>
      </c>
      <c r="N40" s="6">
        <v>134</v>
      </c>
      <c r="O40" s="6">
        <v>302</v>
      </c>
      <c r="P40" s="6">
        <v>377</v>
      </c>
      <c r="Q40" s="6">
        <v>53</v>
      </c>
      <c r="R40" s="6">
        <v>7</v>
      </c>
      <c r="S40" s="6">
        <v>0</v>
      </c>
      <c r="T40" s="6">
        <v>0</v>
      </c>
      <c r="U40" s="6">
        <v>0</v>
      </c>
      <c r="V40" s="6">
        <v>73</v>
      </c>
      <c r="W40" s="8" t="s">
        <v>73</v>
      </c>
    </row>
    <row r="41" spans="1:23" x14ac:dyDescent="0.3">
      <c r="A41" s="11" t="s">
        <v>41</v>
      </c>
      <c r="B41" s="9" t="s">
        <v>42</v>
      </c>
      <c r="C41" s="10"/>
      <c r="D41" s="6">
        <f t="shared" si="0"/>
        <v>5358</v>
      </c>
      <c r="E41" s="6">
        <f t="shared" si="1"/>
        <v>5261</v>
      </c>
      <c r="F41" s="6">
        <v>295</v>
      </c>
      <c r="G41" s="6">
        <v>4812</v>
      </c>
      <c r="H41" s="6">
        <v>86</v>
      </c>
      <c r="I41" s="6">
        <v>58</v>
      </c>
      <c r="J41" s="6">
        <v>9</v>
      </c>
      <c r="K41" s="6">
        <v>0</v>
      </c>
      <c r="L41" s="6">
        <v>1</v>
      </c>
      <c r="M41" s="6">
        <f t="shared" si="2"/>
        <v>97</v>
      </c>
      <c r="N41" s="6">
        <v>35</v>
      </c>
      <c r="O41" s="6">
        <v>21</v>
      </c>
      <c r="P41" s="6">
        <v>8</v>
      </c>
      <c r="Q41" s="6">
        <v>31</v>
      </c>
      <c r="R41" s="6">
        <v>2</v>
      </c>
      <c r="S41" s="6">
        <v>0</v>
      </c>
      <c r="T41" s="6">
        <v>0</v>
      </c>
      <c r="U41" s="6">
        <v>0</v>
      </c>
      <c r="V41" s="6">
        <v>0</v>
      </c>
      <c r="W41" s="8" t="s">
        <v>73</v>
      </c>
    </row>
    <row r="42" spans="1:23" x14ac:dyDescent="0.3">
      <c r="A42" s="12"/>
      <c r="B42" s="9" t="s">
        <v>43</v>
      </c>
      <c r="C42" s="10"/>
      <c r="D42" s="6">
        <f t="shared" si="0"/>
        <v>872</v>
      </c>
      <c r="E42" s="6">
        <f t="shared" si="1"/>
        <v>857</v>
      </c>
      <c r="F42" s="6">
        <v>43</v>
      </c>
      <c r="G42" s="6">
        <v>786</v>
      </c>
      <c r="H42" s="6">
        <v>21</v>
      </c>
      <c r="I42" s="6">
        <v>7</v>
      </c>
      <c r="J42" s="6">
        <v>0</v>
      </c>
      <c r="K42" s="6">
        <v>0</v>
      </c>
      <c r="L42" s="6">
        <v>0</v>
      </c>
      <c r="M42" s="6">
        <f t="shared" si="2"/>
        <v>15</v>
      </c>
      <c r="N42" s="6">
        <v>9</v>
      </c>
      <c r="O42" s="6">
        <v>1</v>
      </c>
      <c r="P42" s="6">
        <v>0</v>
      </c>
      <c r="Q42" s="6">
        <v>5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8" t="s">
        <v>73</v>
      </c>
    </row>
    <row r="43" spans="1:23" x14ac:dyDescent="0.3">
      <c r="A43" s="12"/>
      <c r="B43" s="9" t="s">
        <v>44</v>
      </c>
      <c r="C43" s="10"/>
      <c r="D43" s="6">
        <f t="shared" si="0"/>
        <v>293</v>
      </c>
      <c r="E43" s="6">
        <f t="shared" si="1"/>
        <v>290</v>
      </c>
      <c r="F43" s="6">
        <f t="shared" ref="F43" si="28">F44-F41-F42</f>
        <v>2</v>
      </c>
      <c r="G43" s="6">
        <f t="shared" ref="G43:L43" si="29">G44-G41-G42</f>
        <v>282</v>
      </c>
      <c r="H43" s="6">
        <f t="shared" si="29"/>
        <v>5</v>
      </c>
      <c r="I43" s="6">
        <f t="shared" si="29"/>
        <v>1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3</v>
      </c>
      <c r="N43" s="6">
        <f t="shared" ref="N43:V43" si="30">N44-N41-N42</f>
        <v>3</v>
      </c>
      <c r="O43" s="6">
        <f t="shared" si="30"/>
        <v>0</v>
      </c>
      <c r="P43" s="6">
        <f t="shared" si="30"/>
        <v>0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0</v>
      </c>
      <c r="W43" s="8" t="s">
        <v>73</v>
      </c>
    </row>
    <row r="44" spans="1:23" x14ac:dyDescent="0.3">
      <c r="A44" s="13"/>
      <c r="B44" s="9" t="s">
        <v>45</v>
      </c>
      <c r="C44" s="10"/>
      <c r="D44" s="6">
        <f t="shared" si="0"/>
        <v>6523</v>
      </c>
      <c r="E44" s="6">
        <f t="shared" si="1"/>
        <v>6408</v>
      </c>
      <c r="F44" s="6">
        <v>340</v>
      </c>
      <c r="G44" s="6">
        <v>5880</v>
      </c>
      <c r="H44" s="6">
        <v>112</v>
      </c>
      <c r="I44" s="6">
        <v>66</v>
      </c>
      <c r="J44" s="6">
        <v>9</v>
      </c>
      <c r="K44" s="6">
        <v>0</v>
      </c>
      <c r="L44" s="6">
        <v>1</v>
      </c>
      <c r="M44" s="6">
        <f t="shared" si="2"/>
        <v>115</v>
      </c>
      <c r="N44" s="6">
        <v>47</v>
      </c>
      <c r="O44" s="6">
        <v>22</v>
      </c>
      <c r="P44" s="6">
        <v>8</v>
      </c>
      <c r="Q44" s="6">
        <v>36</v>
      </c>
      <c r="R44" s="6">
        <v>2</v>
      </c>
      <c r="S44" s="6">
        <v>0</v>
      </c>
      <c r="T44" s="6">
        <v>0</v>
      </c>
      <c r="U44" s="6">
        <v>0</v>
      </c>
      <c r="V44" s="6">
        <v>0</v>
      </c>
      <c r="W44" s="8" t="s">
        <v>73</v>
      </c>
    </row>
    <row r="45" spans="1:23" x14ac:dyDescent="0.3">
      <c r="A45" s="11" t="s">
        <v>46</v>
      </c>
      <c r="B45" s="9" t="s">
        <v>47</v>
      </c>
      <c r="C45" s="10"/>
      <c r="D45" s="6">
        <f t="shared" si="0"/>
        <v>665</v>
      </c>
      <c r="E45" s="6">
        <f t="shared" si="1"/>
        <v>652</v>
      </c>
      <c r="F45" s="6">
        <v>64</v>
      </c>
      <c r="G45" s="6">
        <v>574</v>
      </c>
      <c r="H45" s="6">
        <v>4</v>
      </c>
      <c r="I45" s="6">
        <v>10</v>
      </c>
      <c r="J45" s="6">
        <v>0</v>
      </c>
      <c r="K45" s="6">
        <v>0</v>
      </c>
      <c r="L45" s="6">
        <v>0</v>
      </c>
      <c r="M45" s="6">
        <f t="shared" si="2"/>
        <v>13</v>
      </c>
      <c r="N45" s="6">
        <v>0</v>
      </c>
      <c r="O45" s="6">
        <v>1</v>
      </c>
      <c r="P45" s="6">
        <v>7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5</v>
      </c>
      <c r="W45" s="8" t="s">
        <v>73</v>
      </c>
    </row>
    <row r="46" spans="1:23" x14ac:dyDescent="0.3">
      <c r="A46" s="12"/>
      <c r="B46" s="9" t="s">
        <v>48</v>
      </c>
      <c r="C46" s="10"/>
      <c r="D46" s="6">
        <f t="shared" si="0"/>
        <v>799</v>
      </c>
      <c r="E46" s="6">
        <f t="shared" si="1"/>
        <v>787</v>
      </c>
      <c r="F46" s="6">
        <f t="shared" ref="F46" si="31">F47-F45</f>
        <v>20</v>
      </c>
      <c r="G46" s="6">
        <f t="shared" ref="G46:L46" si="32">G47-G45</f>
        <v>751</v>
      </c>
      <c r="H46" s="6">
        <f t="shared" si="32"/>
        <v>9</v>
      </c>
      <c r="I46" s="6">
        <f t="shared" si="32"/>
        <v>7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12</v>
      </c>
      <c r="N46" s="6">
        <f t="shared" ref="N46:V46" si="33">N47-N45</f>
        <v>1</v>
      </c>
      <c r="O46" s="6">
        <f t="shared" si="33"/>
        <v>4</v>
      </c>
      <c r="P46" s="6">
        <f t="shared" si="33"/>
        <v>5</v>
      </c>
      <c r="Q46" s="6">
        <f t="shared" si="33"/>
        <v>2</v>
      </c>
      <c r="R46" s="6">
        <f t="shared" si="33"/>
        <v>0</v>
      </c>
      <c r="S46" s="6">
        <f t="shared" si="33"/>
        <v>0</v>
      </c>
      <c r="T46" s="6">
        <f t="shared" si="33"/>
        <v>0</v>
      </c>
      <c r="U46" s="6">
        <f t="shared" si="33"/>
        <v>0</v>
      </c>
      <c r="V46" s="6">
        <f t="shared" si="33"/>
        <v>0</v>
      </c>
      <c r="W46" s="8" t="s">
        <v>73</v>
      </c>
    </row>
    <row r="47" spans="1:23" x14ac:dyDescent="0.3">
      <c r="A47" s="13"/>
      <c r="B47" s="9" t="s">
        <v>49</v>
      </c>
      <c r="C47" s="10"/>
      <c r="D47" s="6">
        <f t="shared" si="0"/>
        <v>1464</v>
      </c>
      <c r="E47" s="6">
        <f t="shared" si="1"/>
        <v>1439</v>
      </c>
      <c r="F47" s="6">
        <v>84</v>
      </c>
      <c r="G47" s="6">
        <v>1325</v>
      </c>
      <c r="H47" s="6">
        <v>13</v>
      </c>
      <c r="I47" s="6">
        <v>17</v>
      </c>
      <c r="J47" s="6">
        <v>0</v>
      </c>
      <c r="K47" s="6">
        <v>0</v>
      </c>
      <c r="L47" s="6">
        <v>0</v>
      </c>
      <c r="M47" s="6">
        <f t="shared" si="2"/>
        <v>25</v>
      </c>
      <c r="N47" s="6">
        <v>1</v>
      </c>
      <c r="O47" s="6">
        <v>5</v>
      </c>
      <c r="P47" s="6">
        <v>12</v>
      </c>
      <c r="Q47" s="6">
        <v>2</v>
      </c>
      <c r="R47" s="6">
        <v>0</v>
      </c>
      <c r="S47" s="6">
        <v>0</v>
      </c>
      <c r="T47" s="6">
        <v>0</v>
      </c>
      <c r="U47" s="6">
        <v>0</v>
      </c>
      <c r="V47" s="6">
        <v>5</v>
      </c>
      <c r="W47" s="8" t="s">
        <v>73</v>
      </c>
    </row>
    <row r="48" spans="1:23" x14ac:dyDescent="0.3">
      <c r="A48" s="7"/>
      <c r="B48" s="9" t="s">
        <v>50</v>
      </c>
      <c r="C48" s="10"/>
      <c r="D48" s="6">
        <f t="shared" si="0"/>
        <v>161</v>
      </c>
      <c r="E48" s="6">
        <f t="shared" si="1"/>
        <v>159</v>
      </c>
      <c r="F48" s="6">
        <v>12</v>
      </c>
      <c r="G48" s="6">
        <v>134</v>
      </c>
      <c r="H48" s="6">
        <v>12</v>
      </c>
      <c r="I48" s="6">
        <v>1</v>
      </c>
      <c r="J48" s="6">
        <v>0</v>
      </c>
      <c r="K48" s="6">
        <v>0</v>
      </c>
      <c r="L48" s="6">
        <v>0</v>
      </c>
      <c r="M48" s="6">
        <f t="shared" si="2"/>
        <v>2</v>
      </c>
      <c r="N48" s="6">
        <v>0</v>
      </c>
      <c r="O48" s="6">
        <v>0</v>
      </c>
      <c r="P48" s="6">
        <v>0</v>
      </c>
      <c r="Q48" s="6">
        <v>2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73</v>
      </c>
    </row>
    <row r="49" spans="1:23" x14ac:dyDescent="0.3">
      <c r="A49" s="7"/>
      <c r="B49" s="9" t="s">
        <v>51</v>
      </c>
      <c r="C49" s="10"/>
      <c r="D49" s="6">
        <f t="shared" si="0"/>
        <v>673102</v>
      </c>
      <c r="E49" s="6">
        <f t="shared" si="1"/>
        <v>628775</v>
      </c>
      <c r="F49" s="6">
        <f>F48+F47+F44+F40+F26+F19</f>
        <v>58931</v>
      </c>
      <c r="G49" s="6">
        <f t="shared" ref="G49:L49" si="34">G48+G47+G44+G40+G26+G19</f>
        <v>509787</v>
      </c>
      <c r="H49" s="6">
        <f t="shared" si="34"/>
        <v>41519</v>
      </c>
      <c r="I49" s="6">
        <f t="shared" si="34"/>
        <v>17514</v>
      </c>
      <c r="J49" s="6">
        <f t="shared" si="34"/>
        <v>787</v>
      </c>
      <c r="K49" s="6">
        <f t="shared" si="34"/>
        <v>0</v>
      </c>
      <c r="L49" s="6">
        <f t="shared" si="34"/>
        <v>237</v>
      </c>
      <c r="M49" s="6">
        <f t="shared" si="2"/>
        <v>44327</v>
      </c>
      <c r="N49" s="6">
        <f t="shared" ref="N49" si="35">N48+N47+N44+N40+N26+N19</f>
        <v>4825</v>
      </c>
      <c r="O49" s="6">
        <f t="shared" ref="O49" si="36">O48+O47+O44+O40+O26+O19</f>
        <v>4146</v>
      </c>
      <c r="P49" s="6">
        <f t="shared" ref="P49" si="37">P48+P47+P44+P40+P26+P19</f>
        <v>953</v>
      </c>
      <c r="Q49" s="6">
        <f t="shared" ref="Q49" si="38">Q48+Q47+Q44+Q40+Q26+Q19</f>
        <v>33092</v>
      </c>
      <c r="R49" s="6">
        <f t="shared" ref="R49" si="39">R48+R47+R44+R40+R26+R19</f>
        <v>793</v>
      </c>
      <c r="S49" s="6">
        <f t="shared" ref="S49" si="40">S48+S47+S44+S40+S26+S19</f>
        <v>0</v>
      </c>
      <c r="T49" s="6">
        <f t="shared" ref="T49" si="41">T48+T47+T44+T40+T26+T19</f>
        <v>28</v>
      </c>
      <c r="U49" s="6">
        <f t="shared" ref="U49" si="42">U48+U47+U44+U40+U26+U19</f>
        <v>25</v>
      </c>
      <c r="V49" s="6">
        <f t="shared" ref="V49" si="43">V48+V47+V44+V40+V26+V19</f>
        <v>465</v>
      </c>
      <c r="W49" s="8" t="s">
        <v>73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demi wu</cp:lastModifiedBy>
  <cp:lastPrinted>2018-08-22T03:56:05Z</cp:lastPrinted>
  <dcterms:created xsi:type="dcterms:W3CDTF">2018-08-16T06:57:31Z</dcterms:created>
  <dcterms:modified xsi:type="dcterms:W3CDTF">2025-10-31T03:55:39Z</dcterms:modified>
</cp:coreProperties>
</file>