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<sst xmlns="http://schemas.openxmlformats.org/spreadsheetml/2006/main" count="109" uniqueCount="64">
  <si>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</si>
  <si>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</si>
  <si>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</si>
  <si>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</si>
  <si>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</si>
  <si>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</si>
  <si>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</si>
  <si>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</si>
  <si>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</si>
  <si>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</si>
  <si>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</si>
  <si>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</si>
  <si>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</si>
  <si>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</si>
  <si>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</si>
  <si>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</si>
  <si>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</si>
  <si>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</si>
  <si>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</si>
  <si>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</si>
  <si>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</si>
  <si>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</si>
  <si>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</si>
  <si>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</si>
  <si>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</si>
  <si>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</si>
  <si>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</si>
  <si>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</si>
  <si>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</si>
  <si>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</si>
  <si>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</si>
  <si>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</si>
  <si>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</si>
  <si>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</si>
  <si>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</si>
  <si>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</si>
  <si>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</si>
  <si>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</si>
  <si>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</si>
  <si>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</si>
  <si>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</si>
  <si>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</si>
  <si>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</si>
  <si>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</si>
  <si>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</si>
  <si>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</si>
  <si>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</si>
  <si>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</si>
  <si>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</si>
  <si>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</si>
  <si>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</si>
  <si>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</si>
  <si>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</si>
  <si>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</si>
  <si>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</si>
  <si>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</si>
  <si>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</si>
  <si>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</si>
  <si>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</si>
  <si>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</si>
  <si>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</si>
  <si>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</si>
  <si>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114年1至8月來臺旅客人次－按年齡分
Table 1-5   Visitor Arrivals by Age,
January-August,2025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</si>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</sst>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38739.0</v>
      </c>
      <c r="E3" s="2" t="n">
        <v>68003.0</v>
      </c>
      <c r="F3" s="2" t="n">
        <v>171575.0</v>
      </c>
      <c r="G3" s="2" t="n">
        <v>217892.0</v>
      </c>
      <c r="H3" s="2" t="n">
        <v>150261.0</v>
      </c>
      <c r="I3" s="2" t="n">
        <v>107296.0</v>
      </c>
      <c r="J3" s="2" t="n">
        <v>117567.0</v>
      </c>
      <c r="K3" s="2" t="n">
        <f>SUM(D3:J3)</f>
        <v>871333.0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16448.0</v>
      </c>
      <c r="E4" s="2" t="n">
        <v>22539.0</v>
      </c>
      <c r="F4" s="2" t="n">
        <v>94025.0</v>
      </c>
      <c r="G4" s="2" t="n">
        <v>122808.0</v>
      </c>
      <c r="H4" s="2" t="n">
        <v>93376.0</v>
      </c>
      <c r="I4" s="2" t="n">
        <v>47959.0</v>
      </c>
      <c r="J4" s="2" t="n">
        <v>37047.0</v>
      </c>
      <c r="K4" s="2" t="n">
        <f ref="K4:K48" si="0" t="shared">SUM(D4:J4)</f>
        <v>434202.0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22019.0</v>
      </c>
      <c r="E5" s="2" t="n">
        <v>53761.0</v>
      </c>
      <c r="F5" s="2" t="n">
        <v>168446.0</v>
      </c>
      <c r="G5" s="2" t="n">
        <v>122580.0</v>
      </c>
      <c r="H5" s="2" t="n">
        <v>149185.0</v>
      </c>
      <c r="I5" s="2" t="n">
        <v>184658.0</v>
      </c>
      <c r="J5" s="2" t="n">
        <v>190254.0</v>
      </c>
      <c r="K5" s="2" t="n">
        <f si="0" t="shared"/>
        <v>890903.0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14644.0</v>
      </c>
      <c r="E6" s="2" t="n">
        <v>42251.0</v>
      </c>
      <c r="F6" s="2" t="n">
        <v>129366.0</v>
      </c>
      <c r="G6" s="2" t="n">
        <v>132507.0</v>
      </c>
      <c r="H6" s="2" t="n">
        <v>111498.0</v>
      </c>
      <c r="I6" s="2" t="n">
        <v>111542.0</v>
      </c>
      <c r="J6" s="2" t="n">
        <v>95203.0</v>
      </c>
      <c r="K6" s="2" t="n">
        <f si="0" t="shared"/>
        <v>637011.0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770.0</v>
      </c>
      <c r="E7" s="2" t="n">
        <v>826.0</v>
      </c>
      <c r="F7" s="2" t="n">
        <v>5876.0</v>
      </c>
      <c r="G7" s="2" t="n">
        <v>9617.0</v>
      </c>
      <c r="H7" s="2" t="n">
        <v>7050.0</v>
      </c>
      <c r="I7" s="2" t="n">
        <v>3803.0</v>
      </c>
      <c r="J7" s="2" t="n">
        <v>1999.0</v>
      </c>
      <c r="K7" s="2" t="n">
        <f si="0" t="shared"/>
        <v>29941.0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466.0</v>
      </c>
      <c r="E8" s="2" t="n">
        <v>687.0</v>
      </c>
      <c r="F8" s="2" t="n">
        <v>3283.0</v>
      </c>
      <c r="G8" s="2" t="n">
        <v>4438.0</v>
      </c>
      <c r="H8" s="2" t="n">
        <v>3737.0</v>
      </c>
      <c r="I8" s="2" t="n">
        <v>2312.0</v>
      </c>
      <c r="J8" s="2" t="n">
        <v>2143.0</v>
      </c>
      <c r="K8" s="2" t="n">
        <f si="0" t="shared"/>
        <v>17066.0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8019.0</v>
      </c>
      <c r="E9" s="2" t="n">
        <v>13735.0</v>
      </c>
      <c r="F9" s="2" t="n">
        <v>61687.0</v>
      </c>
      <c r="G9" s="2" t="n">
        <v>56183.0</v>
      </c>
      <c r="H9" s="2" t="n">
        <v>38545.0</v>
      </c>
      <c r="I9" s="2" t="n">
        <v>33586.0</v>
      </c>
      <c r="J9" s="2" t="n">
        <v>28664.0</v>
      </c>
      <c r="K9" s="2" t="n">
        <f si="0" t="shared"/>
        <v>240419.0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13097.0</v>
      </c>
      <c r="E10" s="2" t="n">
        <v>10681.0</v>
      </c>
      <c r="F10" s="2" t="n">
        <v>37788.0</v>
      </c>
      <c r="G10" s="2" t="n">
        <v>59670.0</v>
      </c>
      <c r="H10" s="2" t="n">
        <v>47547.0</v>
      </c>
      <c r="I10" s="2" t="n">
        <v>40497.0</v>
      </c>
      <c r="J10" s="2" t="n">
        <v>38448.0</v>
      </c>
      <c r="K10" s="2" t="n">
        <f si="0" t="shared"/>
        <v>247728.0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2764.0</v>
      </c>
      <c r="E11" s="2" t="n">
        <v>10544.0</v>
      </c>
      <c r="F11" s="2" t="n">
        <v>51976.0</v>
      </c>
      <c r="G11" s="2" t="n">
        <v>39543.0</v>
      </c>
      <c r="H11" s="2" t="n">
        <v>27060.0</v>
      </c>
      <c r="I11" s="2" t="n">
        <v>12511.0</v>
      </c>
      <c r="J11" s="2" t="n">
        <v>9533.0</v>
      </c>
      <c r="K11" s="2" t="n">
        <f si="0" t="shared"/>
        <v>153931.0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12579.0</v>
      </c>
      <c r="E12" s="2" t="n">
        <v>18923.0</v>
      </c>
      <c r="F12" s="2" t="n">
        <v>108622.0</v>
      </c>
      <c r="G12" s="2" t="n">
        <v>135035.0</v>
      </c>
      <c r="H12" s="2" t="n">
        <v>59329.0</v>
      </c>
      <c r="I12" s="2" t="n">
        <v>37014.0</v>
      </c>
      <c r="J12" s="2" t="n">
        <v>32593.0</v>
      </c>
      <c r="K12" s="2" t="n">
        <f si="0" t="shared"/>
        <v>404095.0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3744.0</v>
      </c>
      <c r="E13" s="2" t="n">
        <v>8045.0</v>
      </c>
      <c r="F13" s="2" t="n">
        <v>71768.0</v>
      </c>
      <c r="G13" s="2" t="n">
        <v>86505.0</v>
      </c>
      <c r="H13" s="2" t="n">
        <v>46819.0</v>
      </c>
      <c r="I13" s="2" t="n">
        <v>24978.0</v>
      </c>
      <c r="J13" s="2" t="n">
        <v>17848.0</v>
      </c>
      <c r="K13" s="2" t="n">
        <f si="0" t="shared"/>
        <v>259707.0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4517.0</v>
      </c>
      <c r="E14" s="2" t="n">
        <v>18100.0</v>
      </c>
      <c r="F14" s="2" t="n">
        <v>94400.0</v>
      </c>
      <c r="G14" s="2" t="n">
        <v>94365.0</v>
      </c>
      <c r="H14" s="2" t="n">
        <v>45847.0</v>
      </c>
      <c r="I14" s="2" t="n">
        <v>18823.0</v>
      </c>
      <c r="J14" s="2" t="n">
        <v>15519.0</v>
      </c>
      <c r="K14" s="2" t="n">
        <f si="0" t="shared"/>
        <v>291571.0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705.0</v>
      </c>
      <c r="E15" s="2" t="n">
        <f ref="E15:J15" si="1" t="shared">E16-E9-E10-E11-E12-E13-E14</f>
        <v>2072.0</v>
      </c>
      <c r="F15" s="2" t="n">
        <f si="1" t="shared"/>
        <v>4799.0</v>
      </c>
      <c r="G15" s="2" t="n">
        <f si="1" t="shared"/>
        <v>4299.0</v>
      </c>
      <c r="H15" s="2" t="n">
        <f si="1" t="shared"/>
        <v>3351.0</v>
      </c>
      <c r="I15" s="2" t="n">
        <f si="1" t="shared"/>
        <v>2102.0</v>
      </c>
      <c r="J15" s="2" t="n">
        <f si="1" t="shared"/>
        <v>2483.0</v>
      </c>
      <c r="K15" s="2" t="n">
        <f si="0" t="shared"/>
        <v>19811.0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45425.0</v>
      </c>
      <c r="E16" s="2" t="n">
        <v>82100.0</v>
      </c>
      <c r="F16" s="2" t="n">
        <v>431040.0</v>
      </c>
      <c r="G16" s="2" t="n">
        <v>475600.0</v>
      </c>
      <c r="H16" s="2" t="n">
        <v>268498.0</v>
      </c>
      <c r="I16" s="2" t="n">
        <v>169511.0</v>
      </c>
      <c r="J16" s="2" t="n">
        <v>145088.0</v>
      </c>
      <c r="K16" s="2" t="n">
        <f si="0" t="shared"/>
        <v>1617262.0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1896.0</v>
      </c>
      <c r="E17" s="2" t="n">
        <f ref="E17:J17" si="2" t="shared">E18-E16-E3-E4-E5-E6-E7-E8</f>
        <v>2726.0</v>
      </c>
      <c r="F17" s="2" t="n">
        <f si="2" t="shared"/>
        <v>8831.0</v>
      </c>
      <c r="G17" s="2" t="n">
        <f si="2" t="shared"/>
        <v>14218.0</v>
      </c>
      <c r="H17" s="2" t="n">
        <f si="2" t="shared"/>
        <v>11515.0</v>
      </c>
      <c r="I17" s="2" t="n">
        <f si="2" t="shared"/>
        <v>7885.0</v>
      </c>
      <c r="J17" s="2" t="n">
        <f si="2" t="shared"/>
        <v>6891.0</v>
      </c>
      <c r="K17" s="2" t="n">
        <f si="0" t="shared"/>
        <v>53962.0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140407.0</v>
      </c>
      <c r="E18" s="2" t="n">
        <v>272893.0</v>
      </c>
      <c r="F18" s="2" t="n">
        <v>1012442.0</v>
      </c>
      <c r="G18" s="2" t="n">
        <v>1099660.0</v>
      </c>
      <c r="H18" s="2" t="n">
        <v>795120.0</v>
      </c>
      <c r="I18" s="2" t="n">
        <v>634966.0</v>
      </c>
      <c r="J18" s="2" t="n">
        <v>596192.0</v>
      </c>
      <c r="K18" s="2" t="n">
        <f si="0" t="shared"/>
        <v>4551680.0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4291.0</v>
      </c>
      <c r="E19" s="2" t="n">
        <v>6241.0</v>
      </c>
      <c r="F19" s="2" t="n">
        <v>9408.0</v>
      </c>
      <c r="G19" s="2" t="n">
        <v>13505.0</v>
      </c>
      <c r="H19" s="2" t="n">
        <v>12620.0</v>
      </c>
      <c r="I19" s="2" t="n">
        <v>11653.0</v>
      </c>
      <c r="J19" s="2" t="n">
        <v>17948.0</v>
      </c>
      <c r="K19" s="2" t="n">
        <f si="0" t="shared"/>
        <v>75666.0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27656.0</v>
      </c>
      <c r="E20" s="2" t="n">
        <v>46089.0</v>
      </c>
      <c r="F20" s="2" t="n">
        <v>61449.0</v>
      </c>
      <c r="G20" s="2" t="n">
        <v>77105.0</v>
      </c>
      <c r="H20" s="2" t="n">
        <v>77703.0</v>
      </c>
      <c r="I20" s="2" t="n">
        <v>74673.0</v>
      </c>
      <c r="J20" s="2" t="n">
        <v>96165.0</v>
      </c>
      <c r="K20" s="2" t="n">
        <f si="0" t="shared"/>
        <v>460840.0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95.0</v>
      </c>
      <c r="E21" s="2" t="n">
        <v>206.0</v>
      </c>
      <c r="F21" s="2" t="n">
        <v>563.0</v>
      </c>
      <c r="G21" s="2" t="n">
        <v>819.0</v>
      </c>
      <c r="H21" s="2" t="n">
        <v>614.0</v>
      </c>
      <c r="I21" s="2" t="n">
        <v>503.0</v>
      </c>
      <c r="J21" s="2" t="n">
        <v>575.0</v>
      </c>
      <c r="K21" s="2" t="n">
        <f si="0" t="shared"/>
        <v>3375.0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71.0</v>
      </c>
      <c r="E22" s="2" t="n">
        <v>199.0</v>
      </c>
      <c r="F22" s="2" t="n">
        <v>431.0</v>
      </c>
      <c r="G22" s="2" t="n">
        <v>746.0</v>
      </c>
      <c r="H22" s="2" t="n">
        <v>765.0</v>
      </c>
      <c r="I22" s="2" t="n">
        <v>478.0</v>
      </c>
      <c r="J22" s="2" t="n">
        <v>699.0</v>
      </c>
      <c r="K22" s="2" t="n">
        <f si="0" t="shared"/>
        <v>3389.0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30.0</v>
      </c>
      <c r="E23" s="2" t="n">
        <v>47.0</v>
      </c>
      <c r="F23" s="2" t="n">
        <v>127.0</v>
      </c>
      <c r="G23" s="2" t="n">
        <v>224.0</v>
      </c>
      <c r="H23" s="2" t="n">
        <v>151.0</v>
      </c>
      <c r="I23" s="2" t="n">
        <v>136.0</v>
      </c>
      <c r="J23" s="2" t="n">
        <v>137.0</v>
      </c>
      <c r="K23" s="2" t="n">
        <f si="0" t="shared"/>
        <v>852.0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182.0</v>
      </c>
      <c r="E24" s="2" t="n">
        <f ref="E24:J24" si="3" t="shared">E25-E19-E20-E21-E22-E23</f>
        <v>418.0</v>
      </c>
      <c r="F24" s="2" t="n">
        <f si="3" t="shared"/>
        <v>2559.0</v>
      </c>
      <c r="G24" s="2" t="n">
        <f si="3" t="shared"/>
        <v>2665.0</v>
      </c>
      <c r="H24" s="2" t="n">
        <f si="3" t="shared"/>
        <v>1496.0</v>
      </c>
      <c r="I24" s="2" t="n">
        <f si="3" t="shared"/>
        <v>992.0</v>
      </c>
      <c r="J24" s="2" t="n">
        <f si="3" t="shared"/>
        <v>970.0</v>
      </c>
      <c r="K24" s="2" t="n">
        <f si="0" t="shared"/>
        <v>9282.0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32325.0</v>
      </c>
      <c r="E25" s="2" t="n">
        <v>53200.0</v>
      </c>
      <c r="F25" s="2" t="n">
        <v>74537.0</v>
      </c>
      <c r="G25" s="2" t="n">
        <v>95064.0</v>
      </c>
      <c r="H25" s="2" t="n">
        <v>93349.0</v>
      </c>
      <c r="I25" s="2" t="n">
        <v>88435.0</v>
      </c>
      <c r="J25" s="2" t="n">
        <v>116494.0</v>
      </c>
      <c r="K25" s="2" t="n">
        <f si="0" t="shared"/>
        <v>553404.0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191.0</v>
      </c>
      <c r="E26" s="2" t="n">
        <v>258.0</v>
      </c>
      <c r="F26" s="2" t="n">
        <v>1285.0</v>
      </c>
      <c r="G26" s="2" t="n">
        <v>1465.0</v>
      </c>
      <c r="H26" s="2" t="n">
        <v>960.0</v>
      </c>
      <c r="I26" s="2" t="n">
        <v>832.0</v>
      </c>
      <c r="J26" s="2" t="n">
        <v>763.0</v>
      </c>
      <c r="K26" s="2" t="n">
        <f si="0" t="shared"/>
        <v>5754.0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1107.0</v>
      </c>
      <c r="E27" s="2" t="n">
        <v>2068.0</v>
      </c>
      <c r="F27" s="2" t="n">
        <v>9533.0</v>
      </c>
      <c r="G27" s="2" t="n">
        <v>6943.0</v>
      </c>
      <c r="H27" s="2" t="n">
        <v>5223.0</v>
      </c>
      <c r="I27" s="2" t="n">
        <v>4591.0</v>
      </c>
      <c r="J27" s="2" t="n">
        <v>4090.0</v>
      </c>
      <c r="K27" s="2" t="n">
        <f si="0" t="shared"/>
        <v>33555.0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1609.0</v>
      </c>
      <c r="E28" s="2" t="n">
        <v>2198.0</v>
      </c>
      <c r="F28" s="2" t="n">
        <v>8874.0</v>
      </c>
      <c r="G28" s="2" t="n">
        <v>10865.0</v>
      </c>
      <c r="H28" s="2" t="n">
        <v>8273.0</v>
      </c>
      <c r="I28" s="2" t="n">
        <v>8888.0</v>
      </c>
      <c r="J28" s="2" t="n">
        <v>12617.0</v>
      </c>
      <c r="K28" s="2" t="n">
        <f si="0" t="shared"/>
        <v>53324.0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321.0</v>
      </c>
      <c r="E29" s="2" t="n">
        <v>404.0</v>
      </c>
      <c r="F29" s="2" t="n">
        <v>2213.0</v>
      </c>
      <c r="G29" s="2" t="n">
        <v>3063.0</v>
      </c>
      <c r="H29" s="2" t="n">
        <v>2685.0</v>
      </c>
      <c r="I29" s="2" t="n">
        <v>2224.0</v>
      </c>
      <c r="J29" s="2" t="n">
        <v>1636.0</v>
      </c>
      <c r="K29" s="2" t="n">
        <f si="0" t="shared"/>
        <v>12546.0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556.0</v>
      </c>
      <c r="E30" s="2" t="n">
        <v>828.0</v>
      </c>
      <c r="F30" s="2" t="n">
        <v>3587.0</v>
      </c>
      <c r="G30" s="2" t="n">
        <v>4362.0</v>
      </c>
      <c r="H30" s="2" t="n">
        <v>3030.0</v>
      </c>
      <c r="I30" s="2" t="n">
        <v>3008.0</v>
      </c>
      <c r="J30" s="2" t="n">
        <v>2432.0</v>
      </c>
      <c r="K30" s="2" t="n">
        <f si="0" t="shared"/>
        <v>17803.0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294.0</v>
      </c>
      <c r="E31" s="2" t="n">
        <v>414.0</v>
      </c>
      <c r="F31" s="2" t="n">
        <v>1521.0</v>
      </c>
      <c r="G31" s="2" t="n">
        <v>2090.0</v>
      </c>
      <c r="H31" s="2" t="n">
        <v>1587.0</v>
      </c>
      <c r="I31" s="2" t="n">
        <v>1448.0</v>
      </c>
      <c r="J31" s="2" t="n">
        <v>1471.0</v>
      </c>
      <c r="K31" s="2" t="n">
        <f si="0" t="shared"/>
        <v>8825.0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294.0</v>
      </c>
      <c r="E32" s="2" t="n">
        <v>386.0</v>
      </c>
      <c r="F32" s="2" t="n">
        <v>1865.0</v>
      </c>
      <c r="G32" s="2" t="n">
        <v>2413.0</v>
      </c>
      <c r="H32" s="2" t="n">
        <v>2092.0</v>
      </c>
      <c r="I32" s="2" t="n">
        <v>1417.0</v>
      </c>
      <c r="J32" s="2" t="n">
        <v>994.0</v>
      </c>
      <c r="K32" s="2" t="n">
        <f si="0" t="shared"/>
        <v>9461.0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1438.0</v>
      </c>
      <c r="E33" s="2" t="n">
        <v>2096.0</v>
      </c>
      <c r="F33" s="2" t="n">
        <v>7972.0</v>
      </c>
      <c r="G33" s="2" t="n">
        <v>11410.0</v>
      </c>
      <c r="H33" s="2" t="n">
        <v>8994.0</v>
      </c>
      <c r="I33" s="2" t="n">
        <v>7698.0</v>
      </c>
      <c r="J33" s="2" t="n">
        <v>12183.0</v>
      </c>
      <c r="K33" s="2" t="n">
        <f si="0" t="shared"/>
        <v>51791.0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197.0</v>
      </c>
      <c r="E34" s="2" t="n">
        <v>340.0</v>
      </c>
      <c r="F34" s="2" t="n">
        <v>1331.0</v>
      </c>
      <c r="G34" s="2" t="n">
        <v>1622.0</v>
      </c>
      <c r="H34" s="2" t="n">
        <v>1141.0</v>
      </c>
      <c r="I34" s="2" t="n">
        <v>924.0</v>
      </c>
      <c r="J34" s="2" t="n">
        <v>1213.0</v>
      </c>
      <c r="K34" s="2" t="n">
        <f si="0" t="shared"/>
        <v>6768.0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7.0</v>
      </c>
      <c r="E35" s="2" t="n">
        <v>26.0</v>
      </c>
      <c r="F35" s="2" t="n">
        <v>213.0</v>
      </c>
      <c r="G35" s="2" t="n">
        <v>376.0</v>
      </c>
      <c r="H35" s="2" t="n">
        <v>281.0</v>
      </c>
      <c r="I35" s="2" t="n">
        <v>163.0</v>
      </c>
      <c r="J35" s="2" t="n">
        <v>130.0</v>
      </c>
      <c r="K35" s="2" t="n">
        <f si="0" t="shared"/>
        <v>1196.0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149.0</v>
      </c>
      <c r="E36" s="2" t="n">
        <v>234.0</v>
      </c>
      <c r="F36" s="2" t="n">
        <v>899.0</v>
      </c>
      <c r="G36" s="2" t="n">
        <v>1004.0</v>
      </c>
      <c r="H36" s="2" t="n">
        <v>840.0</v>
      </c>
      <c r="I36" s="2" t="n">
        <v>783.0</v>
      </c>
      <c r="J36" s="2" t="n">
        <v>640.0</v>
      </c>
      <c r="K36" s="2" t="n">
        <f si="0" t="shared"/>
        <v>4549.0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135.0</v>
      </c>
      <c r="E37" s="2" t="n">
        <v>354.0</v>
      </c>
      <c r="F37" s="2" t="n">
        <v>1029.0</v>
      </c>
      <c r="G37" s="2" t="n">
        <v>1683.0</v>
      </c>
      <c r="H37" s="2" t="n">
        <v>1211.0</v>
      </c>
      <c r="I37" s="2" t="n">
        <v>619.0</v>
      </c>
      <c r="J37" s="2" t="n">
        <v>392.0</v>
      </c>
      <c r="K37" s="2" t="n">
        <f si="0" t="shared"/>
        <v>5423.0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941.0</v>
      </c>
      <c r="E38" s="2" t="n">
        <f ref="E38:J38" si="4" t="shared">E39-E26-E27-E28-E29-E30-E31-E32-E33-E34-E35-E36-E37</f>
        <v>1987.0</v>
      </c>
      <c r="F38" s="2" t="n">
        <f si="4" t="shared"/>
        <v>8683.0</v>
      </c>
      <c r="G38" s="2" t="n">
        <f si="4" t="shared"/>
        <v>10572.0</v>
      </c>
      <c r="H38" s="2" t="n">
        <f si="4" t="shared"/>
        <v>9177.0</v>
      </c>
      <c r="I38" s="2" t="n">
        <f si="4" t="shared"/>
        <v>6604.0</v>
      </c>
      <c r="J38" s="2" t="n">
        <f si="4" t="shared"/>
        <v>4506.0</v>
      </c>
      <c r="K38" s="2" t="n">
        <f si="0" t="shared"/>
        <v>42470.0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7239.0</v>
      </c>
      <c r="E39" s="2" t="n">
        <v>11593.0</v>
      </c>
      <c r="F39" s="2" t="n">
        <v>49005.0</v>
      </c>
      <c r="G39" s="2" t="n">
        <v>57868.0</v>
      </c>
      <c r="H39" s="2" t="n">
        <v>45494.0</v>
      </c>
      <c r="I39" s="2" t="n">
        <v>39199.0</v>
      </c>
      <c r="J39" s="2" t="n">
        <v>43067.0</v>
      </c>
      <c r="K39" s="2" t="n">
        <f si="0" t="shared"/>
        <v>253465.0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5002.0</v>
      </c>
      <c r="E40" s="2" t="n">
        <v>5226.0</v>
      </c>
      <c r="F40" s="2" t="n">
        <v>9841.0</v>
      </c>
      <c r="G40" s="2" t="n">
        <v>14161.0</v>
      </c>
      <c r="H40" s="2" t="n">
        <v>14272.0</v>
      </c>
      <c r="I40" s="2" t="n">
        <v>10160.0</v>
      </c>
      <c r="J40" s="2" t="n">
        <v>16823.0</v>
      </c>
      <c r="K40" s="2" t="n">
        <f si="0" t="shared"/>
        <v>75485.0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676.0</v>
      </c>
      <c r="E41" s="2" t="n">
        <v>961.0</v>
      </c>
      <c r="F41" s="2" t="n">
        <v>1253.0</v>
      </c>
      <c r="G41" s="2" t="n">
        <v>1931.0</v>
      </c>
      <c r="H41" s="2" t="n">
        <v>2145.0</v>
      </c>
      <c r="I41" s="2" t="n">
        <v>1694.0</v>
      </c>
      <c r="J41" s="2" t="n">
        <v>2361.0</v>
      </c>
      <c r="K41" s="2" t="n">
        <f si="0" t="shared"/>
        <v>11021.0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54.0</v>
      </c>
      <c r="E42" s="2" t="n">
        <f ref="E42:J42" si="5" t="shared">E43-E40-E41</f>
        <v>137.0</v>
      </c>
      <c r="F42" s="2" t="n">
        <f si="5" t="shared"/>
        <v>334.0</v>
      </c>
      <c r="G42" s="2" t="n">
        <f si="5" t="shared"/>
        <v>330.0</v>
      </c>
      <c r="H42" s="2" t="n">
        <f si="5" t="shared"/>
        <v>305.0</v>
      </c>
      <c r="I42" s="2" t="n">
        <f si="5" t="shared"/>
        <v>336.0</v>
      </c>
      <c r="J42" s="2" t="n">
        <f si="5" t="shared"/>
        <v>398.0</v>
      </c>
      <c r="K42" s="2" t="n">
        <f si="0" t="shared"/>
        <v>1894.0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5732.0</v>
      </c>
      <c r="E43" s="2" t="n">
        <v>6324.0</v>
      </c>
      <c r="F43" s="2" t="n">
        <v>11428.0</v>
      </c>
      <c r="G43" s="2" t="n">
        <v>16422.0</v>
      </c>
      <c r="H43" s="2" t="n">
        <v>16722.0</v>
      </c>
      <c r="I43" s="2" t="n">
        <v>12190.0</v>
      </c>
      <c r="J43" s="2" t="n">
        <v>19582.0</v>
      </c>
      <c r="K43" s="2" t="n">
        <f si="0" t="shared"/>
        <v>88400.0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102.0</v>
      </c>
      <c r="E44" s="2" t="n">
        <v>91.0</v>
      </c>
      <c r="F44" s="2" t="n">
        <v>417.0</v>
      </c>
      <c r="G44" s="2" t="n">
        <v>1160.0</v>
      </c>
      <c r="H44" s="2" t="n">
        <v>832.0</v>
      </c>
      <c r="I44" s="2" t="n">
        <v>660.0</v>
      </c>
      <c r="J44" s="2" t="n">
        <v>363.0</v>
      </c>
      <c r="K44" s="2" t="n">
        <f si="0" t="shared"/>
        <v>3625.0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123.0</v>
      </c>
      <c r="E45" s="2" t="n">
        <f ref="E45:J45" si="6" t="shared">E46-E44</f>
        <v>152.0</v>
      </c>
      <c r="F45" s="2" t="n">
        <f si="6" t="shared"/>
        <v>1150.0</v>
      </c>
      <c r="G45" s="2" t="n">
        <f si="6" t="shared"/>
        <v>1683.0</v>
      </c>
      <c r="H45" s="2" t="n">
        <f si="6" t="shared"/>
        <v>1037.0</v>
      </c>
      <c r="I45" s="2" t="n">
        <f si="6" t="shared"/>
        <v>607.0</v>
      </c>
      <c r="J45" s="2" t="n">
        <f si="6" t="shared"/>
        <v>280.0</v>
      </c>
      <c r="K45" s="2" t="n">
        <f si="0" t="shared"/>
        <v>5032.0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225.0</v>
      </c>
      <c r="E46" s="2" t="n">
        <v>243.0</v>
      </c>
      <c r="F46" s="2" t="n">
        <v>1567.0</v>
      </c>
      <c r="G46" s="2" t="n">
        <v>2843.0</v>
      </c>
      <c r="H46" s="2" t="n">
        <v>1869.0</v>
      </c>
      <c r="I46" s="2" t="n">
        <v>1267.0</v>
      </c>
      <c r="J46" s="2" t="n">
        <v>643.0</v>
      </c>
      <c r="K46" s="2" t="n">
        <f si="0" t="shared"/>
        <v>8657.0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507.0</v>
      </c>
      <c r="E47" s="2" t="n">
        <v>22.0</v>
      </c>
      <c r="F47" s="2" t="n">
        <v>80.0</v>
      </c>
      <c r="G47" s="2" t="n">
        <v>110.0</v>
      </c>
      <c r="H47" s="2" t="n">
        <v>90.0</v>
      </c>
      <c r="I47" s="2" t="n">
        <v>85.0</v>
      </c>
      <c r="J47" s="2" t="n">
        <v>68.0</v>
      </c>
      <c r="K47" s="2" t="n">
        <f si="0" t="shared"/>
        <v>962.0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186435.0</v>
      </c>
      <c r="E48" s="2" t="n">
        <f ref="E48:J48" si="7" t="shared">E47+E46+E43+E39+E25+E18</f>
        <v>344275.0</v>
      </c>
      <c r="F48" s="2" t="n">
        <f si="7" t="shared"/>
        <v>1149059.0</v>
      </c>
      <c r="G48" s="2" t="n">
        <f si="7" t="shared"/>
        <v>1271967.0</v>
      </c>
      <c r="H48" s="2" t="n">
        <f si="7" t="shared"/>
        <v>952644.0</v>
      </c>
      <c r="I48" s="2" t="n">
        <f si="7" t="shared"/>
        <v>776142.0</v>
      </c>
      <c r="J48" s="2" t="n">
        <f si="7" t="shared"/>
        <v>776046.0</v>
      </c>
      <c r="K48" s="2" t="n">
        <f si="0" t="shared"/>
        <v>5456568.0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