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級知識資料庫\32觀光資訊統計分析\遊客量\遊客人次統計\114年度\遊客中心人數\"/>
    </mc:Choice>
  </mc:AlternateContent>
  <xr:revisionPtr revIDLastSave="0" documentId="8_{7ABE78AB-7620-47E1-BDBA-4CFDC9381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歷年比較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2" l="1"/>
  <c r="AC5" i="2"/>
  <c r="AC4" i="2"/>
  <c r="AD4" i="2"/>
  <c r="AB15" i="2"/>
  <c r="AA15" i="2"/>
  <c r="AD15" i="2" l="1"/>
  <c r="AC15" i="2"/>
  <c r="AC3" i="2"/>
  <c r="AD3" i="2" s="1"/>
  <c r="AL7" i="2" l="1"/>
  <c r="Z15" i="2" l="1"/>
  <c r="Y15" i="2" l="1"/>
  <c r="X15" i="2" l="1"/>
  <c r="W15" i="2" l="1"/>
  <c r="Q15" i="2" l="1"/>
  <c r="K15" i="2" l="1"/>
  <c r="P4" i="2" l="1"/>
  <c r="P5" i="2"/>
  <c r="P6" i="2"/>
  <c r="P7" i="2"/>
  <c r="P8" i="2"/>
  <c r="P9" i="2"/>
  <c r="P10" i="2"/>
  <c r="P11" i="2"/>
  <c r="P12" i="2"/>
  <c r="P13" i="2"/>
  <c r="P14" i="2"/>
  <c r="P15" i="2"/>
  <c r="O4" i="2"/>
  <c r="O5" i="2"/>
  <c r="O6" i="2"/>
  <c r="O7" i="2"/>
  <c r="O8" i="2"/>
  <c r="O9" i="2"/>
  <c r="O10" i="2"/>
  <c r="O11" i="2"/>
  <c r="O12" i="2"/>
  <c r="O13" i="2"/>
  <c r="O14" i="2"/>
  <c r="O15" i="2"/>
  <c r="N4" i="2"/>
  <c r="N5" i="2"/>
  <c r="N6" i="2"/>
  <c r="N7" i="2"/>
  <c r="N8" i="2"/>
  <c r="N9" i="2"/>
  <c r="N10" i="2"/>
  <c r="N11" i="2"/>
  <c r="N12" i="2"/>
  <c r="N13" i="2"/>
  <c r="N14" i="2"/>
  <c r="N15" i="2"/>
  <c r="M15" i="2"/>
  <c r="M4" i="2"/>
  <c r="M5" i="2"/>
  <c r="M6" i="2"/>
  <c r="M7" i="2"/>
  <c r="M8" i="2"/>
  <c r="M9" i="2"/>
  <c r="M10" i="2"/>
  <c r="M11" i="2"/>
  <c r="M12" i="2"/>
  <c r="M13" i="2"/>
  <c r="M14" i="2"/>
  <c r="N3" i="2"/>
  <c r="O3" i="2"/>
  <c r="P3" i="2"/>
  <c r="M3" i="2"/>
  <c r="L15" i="2"/>
  <c r="L4" i="2"/>
  <c r="L5" i="2"/>
  <c r="L6" i="2"/>
  <c r="L7" i="2"/>
  <c r="L8" i="2"/>
  <c r="L9" i="2"/>
  <c r="L10" i="2"/>
  <c r="L11" i="2"/>
  <c r="L12" i="2"/>
  <c r="L13" i="2"/>
  <c r="L14" i="2"/>
  <c r="L3" i="2"/>
</calcChain>
</file>

<file path=xl/sharedStrings.xml><?xml version="1.0" encoding="utf-8"?>
<sst xmlns="http://schemas.openxmlformats.org/spreadsheetml/2006/main" count="40" uniqueCount="40">
  <si>
    <t>100年</t>
  </si>
  <si>
    <t>101年</t>
  </si>
  <si>
    <t>102年</t>
  </si>
  <si>
    <t>103年</t>
  </si>
  <si>
    <t>104年</t>
  </si>
  <si>
    <t>105年</t>
  </si>
  <si>
    <t>106年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</si>
  <si>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</si>
  <si>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</si>
  <si>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</si>
  <si>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</si>
  <si>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</si>
  <si>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</si>
  <si>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</si>
  <si>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</si>
  <si>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</si>
  <si>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</si>
  <si>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</si>
  <si>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</si>
  <si>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</si>
  <si>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107年</t>
    <phoneticPr fontId="1" type="noConversion"/>
  </si>
  <si>
    <t>103年與102年比較人數增減</t>
    <phoneticPr fontId="1" type="noConversion"/>
  </si>
  <si>
    <t>104年與103年比較人數增減</t>
    <phoneticPr fontId="1" type="noConversion"/>
  </si>
  <si>
    <t>105年與104年比較人數增減</t>
    <phoneticPr fontId="1" type="noConversion"/>
  </si>
  <si>
    <t>102年與101年比較人數增減</t>
    <phoneticPr fontId="1" type="noConversion"/>
  </si>
  <si>
    <t>［］</t>
    <phoneticPr fontId="1" type="noConversion"/>
  </si>
  <si>
    <t>106年與105年比較遊客人數增減</t>
    <phoneticPr fontId="1" type="noConversion"/>
  </si>
  <si>
    <t>歷年本處所轄遊客中心遊客人數統計表</t>
    <phoneticPr fontId="1" type="noConversion"/>
  </si>
  <si>
    <t>108年</t>
    <phoneticPr fontId="1" type="noConversion"/>
  </si>
  <si>
    <t>109年</t>
    <phoneticPr fontId="1" type="noConversion"/>
  </si>
  <si>
    <t>102年至109年遊客人數統計折線圖</t>
    <phoneticPr fontId="1" type="noConversion"/>
  </si>
  <si>
    <t>110年</t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</si>
  <si>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</si>
  <si>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</si>
  <si>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</si>
  <si>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99年</t>
  </si>
  <si>
    <t>98年</t>
  </si>
  <si>
    <t>114年</t>
    <phoneticPr fontId="1" type="noConversion"/>
  </si>
  <si>
    <t>114年與113年比較遊客人數增減</t>
    <phoneticPr fontId="1" type="noConversion"/>
  </si>
  <si>
    <t>114年與113年比較遊客人數增減％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</si>
</sst>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12"/>
      <name val="新細明體"/>
      <family val="1"/>
      <charset val="136"/>
    </font>
    <font>
      <b/>
      <sz val="20"/>
      <name val="微軟正黑體"/>
      <family val="2"/>
      <charset val="136"/>
    </font>
    <font>
      <b/>
      <sz val="20"/>
      <color theme="1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6" borderId="1" xfId="1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" fillId="5" borderId="1" xfId="1" applyNumberFormat="1" applyFont="1" applyFill="1" applyBorder="1" applyAlignment="1">
      <alignment horizontal="center" vertical="center" wrapText="1"/>
    </xf>
    <xf numFmtId="176" fontId="2" fillId="7" borderId="1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>
      <alignment vertical="center"/>
    </xf>
    <xf numFmtId="3" fontId="7" fillId="0" borderId="2" xfId="1" applyNumberFormat="1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3" fontId="2" fillId="0" borderId="2" xfId="1" applyNumberFormat="1" applyFont="1" applyFill="1" applyBorder="1">
      <alignment vertical="center"/>
    </xf>
    <xf numFmtId="177" fontId="6" fillId="0" borderId="2" xfId="0" applyNumberFormat="1" applyFont="1" applyFill="1" applyBorder="1">
      <alignment vertical="center"/>
    </xf>
    <xf numFmtId="176" fontId="2" fillId="4" borderId="5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Border="1">
      <alignment vertical="center"/>
    </xf>
    <xf numFmtId="3" fontId="2" fillId="0" borderId="7" xfId="1" applyNumberFormat="1" applyFont="1" applyBorder="1">
      <alignment vertical="center"/>
    </xf>
    <xf numFmtId="176" fontId="0" fillId="0" borderId="4" xfId="0" applyNumberFormat="1" applyBorder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>
      <alignment vertical="center"/>
    </xf>
    <xf numFmtId="3" fontId="2" fillId="0" borderId="7" xfId="1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1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2" fillId="0" borderId="3" xfId="1" applyNumberFormat="1" applyFont="1" applyFill="1" applyBorder="1">
      <alignment vertical="center"/>
    </xf>
    <xf numFmtId="178" fontId="6" fillId="0" borderId="2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7380487604619"/>
          <c:y val="3.8845559409445674E-2"/>
          <c:w val="0.78726942478925799"/>
          <c:h val="0.87068717095385162"/>
        </c:manualLayout>
      </c:layout>
      <c:lineChart>
        <c:grouping val="standard"/>
        <c:varyColors val="0"/>
        <c:ser>
          <c:idx val="16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_);[Red]\(0\)">
                  <c:v>5949</c:v>
                </c:pt>
                <c:pt idx="3" formatCode="0_);[Red]\(0\)">
                  <c:v>15591</c:v>
                </c:pt>
                <c:pt idx="4" formatCode="0_);[Red]\(0\)">
                  <c:v>23358</c:v>
                </c:pt>
                <c:pt idx="5" formatCode="0_);[Red]\(0\)">
                  <c:v>23841</c:v>
                </c:pt>
                <c:pt idx="6" formatCode="0_);[Red]\(0\)">
                  <c:v>16014</c:v>
                </c:pt>
                <c:pt idx="7" formatCode="0_);[Red]\(0\)">
                  <c:v>16750</c:v>
                </c:pt>
                <c:pt idx="8" formatCode="0_);[Red]\(0\)">
                  <c:v>14711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D35-A973-6F2DB2E45E6B}"/>
            </c:ext>
          </c:extLst>
        </c:ser>
        <c:ser>
          <c:idx val="13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513-8D2C-BA5F727D79AE}"/>
            </c:ext>
          </c:extLst>
        </c:ser>
        <c:ser>
          <c:idx val="12"/>
          <c:order val="2"/>
          <c:tx>
            <c:v>112年</c:v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7-44CF-BB84-9DF885001F44}"/>
            </c:ext>
          </c:extLst>
        </c:ser>
        <c:ser>
          <c:idx val="11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2D6-9DF0-B2DA429432BF}"/>
            </c:ext>
          </c:extLst>
        </c:ser>
        <c:ser>
          <c:idx val="10"/>
          <c:order val="4"/>
          <c:tx>
            <c:v>110年</c:v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3-4FF3-8A0D-56FC3C2EB6E0}"/>
            </c:ext>
          </c:extLst>
        </c:ser>
        <c:ser>
          <c:idx val="1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EA7-A63E-F83823B192A0}"/>
            </c:ext>
          </c:extLst>
        </c:ser>
        <c:ser>
          <c:idx val="0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15A-9A55-31F16CA04C9A}"/>
            </c:ext>
          </c:extLst>
        </c:ser>
        <c:ser>
          <c:idx val="9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FC-415A-9A55-31F16CA04C9A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FC-415A-9A55-31F16CA04C9A}"/>
            </c:ext>
          </c:extLst>
        </c:ser>
        <c:ser>
          <c:idx val="7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FC-415A-9A55-31F16CA04C9A}"/>
            </c:ext>
          </c:extLst>
        </c:ser>
        <c:ser>
          <c:idx val="6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FC-415A-9A55-31F16CA04C9A}"/>
            </c:ext>
          </c:extLst>
        </c:ser>
        <c:ser>
          <c:idx val="5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FC-415A-9A55-31F16CA04C9A}"/>
            </c:ext>
          </c:extLst>
        </c:ser>
        <c:ser>
          <c:idx val="4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15A-9A55-31F16CA04C9A}"/>
            </c:ext>
          </c:extLst>
        </c:ser>
        <c:ser>
          <c:idx val="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4FC-415A-9A55-31F16CA04C9A}"/>
            </c:ext>
          </c:extLst>
        </c:ser>
        <c:ser>
          <c:idx val="2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4FC-415A-9A55-31F16CA04C9A}"/>
            </c:ext>
          </c:extLst>
        </c:ser>
        <c:ser>
          <c:idx val="14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A-4CD3-92DB-A299908B0115}"/>
            </c:ext>
          </c:extLst>
        </c:ser>
        <c:ser>
          <c:idx val="15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7F9-8CFC-847ADEDF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5568"/>
        <c:axId val="169087744"/>
        <c:extLst/>
      </c:lineChart>
      <c:catAx>
        <c:axId val="169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7744"/>
        <c:crosses val="autoZero"/>
        <c:auto val="1"/>
        <c:lblAlgn val="ctr"/>
        <c:lblOffset val="100"/>
        <c:noMultiLvlLbl val="0"/>
      </c:catAx>
      <c:valAx>
        <c:axId val="1690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5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06512848684627"/>
          <c:y val="0.24692559665657432"/>
          <c:w val="7.8805202062473712E-2"/>
          <c:h val="0.75307440657773739"/>
        </c:manualLayout>
      </c:layout>
      <c:overlay val="0"/>
      <c:spPr>
        <a:noFill/>
        <a:ln w="25400" cap="flat" cmpd="sng" algn="ctr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121790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3-418F-89F1-7A0FEF559D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63234800"/>
        <c:axId val="2063225232"/>
      </c:barChart>
      <c:catAx>
        <c:axId val="206323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25232"/>
        <c:crosses val="autoZero"/>
        <c:auto val="1"/>
        <c:lblAlgn val="ctr"/>
        <c:lblOffset val="100"/>
        <c:noMultiLvlLbl val="0"/>
      </c:catAx>
      <c:valAx>
        <c:axId val="20632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15</xdr:row>
      <xdr:rowOff>145675</xdr:rowOff>
    </xdr:from>
    <xdr:to>
      <xdr:col>22</xdr:col>
      <xdr:colOff>336175</xdr:colOff>
      <xdr:row>37</xdr:row>
      <xdr:rowOff>134469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403411</xdr:colOff>
      <xdr:row>15</xdr:row>
      <xdr:rowOff>141193</xdr:rowOff>
    </xdr:from>
    <xdr:to>
      <xdr:col>29</xdr:col>
      <xdr:colOff>661147</xdr:colOff>
      <xdr:row>37</xdr:row>
      <xdr:rowOff>123265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0928E11-5390-49B8-9F49-496F56232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topLeftCell="Z1" zoomScale="85" zoomScaleNormal="85" zoomScaleSheetLayoutView="85" workbookViewId="0">
      <selection activeCell="AF13" sqref="AF13"/>
    </sheetView>
  </sheetViews>
  <sheetFormatPr defaultRowHeight="16.2"/>
  <cols>
    <col min="1" max="1" width="8.109375" customWidth="1"/>
    <col min="2" max="3" width="8.109375" style="1" customWidth="1"/>
    <col min="4" max="4" width="9" customWidth="1"/>
    <col min="5" max="5" width="10.109375" customWidth="1"/>
    <col min="6" max="10" width="10.109375" bestFit="1" customWidth="1"/>
    <col min="11" max="11" width="9.77734375" bestFit="1" customWidth="1"/>
    <col min="12" max="16" width="9" style="1" hidden="1" customWidth="1"/>
    <col min="17" max="17" width="10.44140625" style="1" customWidth="1"/>
    <col min="18" max="22" width="8.88671875" style="2" hidden="1" customWidth="1"/>
    <col min="23" max="23" width="10.6640625" style="2" customWidth="1"/>
    <col min="24" max="24" width="10.6640625" customWidth="1"/>
    <col min="25" max="25" width="10.6640625" style="1" customWidth="1"/>
    <col min="26" max="28" width="11.6640625" style="36" customWidth="1"/>
    <col min="29" max="29" width="12.109375" style="1" customWidth="1"/>
    <col min="30" max="30" width="12.21875" customWidth="1"/>
  </cols>
  <sheetData>
    <row r="1" spans="1:38" ht="28.8" thickBot="1">
      <c r="A1" s="44" t="s">
        <v>27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6"/>
      <c r="X1" s="18"/>
      <c r="Y1" s="18"/>
    </row>
    <row r="2" spans="1:38" ht="78">
      <c r="A2" s="12"/>
      <c r="B2" s="12" t="s">
        <v>36</v>
      </c>
      <c r="C2" s="39" t="s">
        <v>35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4" t="s">
        <v>5</v>
      </c>
      <c r="J2" s="4" t="s">
        <v>6</v>
      </c>
      <c r="K2" s="4" t="s">
        <v>20</v>
      </c>
      <c r="L2" s="5" t="s">
        <v>24</v>
      </c>
      <c r="M2" s="6" t="s">
        <v>21</v>
      </c>
      <c r="N2" s="7" t="s">
        <v>22</v>
      </c>
      <c r="O2" s="8" t="s">
        <v>23</v>
      </c>
      <c r="P2" s="21" t="s">
        <v>26</v>
      </c>
      <c r="Q2" s="4" t="s">
        <v>28</v>
      </c>
      <c r="W2" s="25" t="s">
        <v>29</v>
      </c>
      <c r="X2" s="29" t="s">
        <v>31</v>
      </c>
      <c r="Y2" s="28" t="s">
        <v>32</v>
      </c>
      <c r="Z2" s="28" t="s">
        <v>33</v>
      </c>
      <c r="AA2" s="28" t="s">
        <v>34</v>
      </c>
      <c r="AB2" s="28" t="s">
        <v>37</v>
      </c>
      <c r="AC2" s="9" t="s">
        <v>38</v>
      </c>
      <c r="AD2" s="30" t="s">
        <v>39</v>
      </c>
    </row>
    <row r="3" spans="1:38">
      <c r="A3" s="13" t="s">
        <v>7</v>
      </c>
      <c r="B3" s="13">
        <v>1016</v>
      </c>
      <c r="C3" s="40">
        <v>1828</v>
      </c>
      <c r="D3" s="10">
        <v>1048</v>
      </c>
      <c r="E3" s="10">
        <v>2231</v>
      </c>
      <c r="F3" s="10">
        <v>2213</v>
      </c>
      <c r="G3" s="10">
        <v>5189</v>
      </c>
      <c r="H3" s="10">
        <v>2800</v>
      </c>
      <c r="I3" s="10">
        <v>5618</v>
      </c>
      <c r="J3" s="10">
        <v>3337</v>
      </c>
      <c r="K3" s="10">
        <v>4653</v>
      </c>
      <c r="L3" s="10">
        <f>F3-E3</f>
        <v>-18</v>
      </c>
      <c r="M3" s="10">
        <f>G3-F3</f>
        <v>2976</v>
      </c>
      <c r="N3" s="10">
        <f t="shared" ref="N3:P15" si="0">H3-G3</f>
        <v>-2389</v>
      </c>
      <c r="O3" s="10">
        <f t="shared" si="0"/>
        <v>2818</v>
      </c>
      <c r="P3" s="22">
        <f t="shared" si="0"/>
        <v>-2281</v>
      </c>
      <c r="Q3" s="10">
        <v>5445</v>
      </c>
      <c r="W3" s="22">
        <v>3922</v>
      </c>
      <c r="X3" s="34">
        <v>4562</v>
      </c>
      <c r="Y3" s="32">
        <v>4208</v>
      </c>
      <c r="Z3" s="37">
        <v>4571</v>
      </c>
      <c r="AA3" s="37">
        <v>3095</v>
      </c>
      <c r="AB3" s="37">
        <v>2371</v>
      </c>
      <c r="AC3" s="20">
        <f>AB3-AA3</f>
        <v>-724</v>
      </c>
      <c r="AD3" s="31">
        <f>AC3/AB3*100</f>
        <v>-30.535638970898354</v>
      </c>
    </row>
    <row r="4" spans="1:38">
      <c r="A4" s="13" t="s">
        <v>8</v>
      </c>
      <c r="B4" s="13">
        <v>922</v>
      </c>
      <c r="C4" s="40">
        <v>1277</v>
      </c>
      <c r="D4" s="10">
        <v>1744</v>
      </c>
      <c r="E4" s="10">
        <v>2315</v>
      </c>
      <c r="F4" s="10">
        <v>4375</v>
      </c>
      <c r="G4" s="10">
        <v>5866</v>
      </c>
      <c r="H4" s="10">
        <v>2513</v>
      </c>
      <c r="I4" s="10">
        <v>6250</v>
      </c>
      <c r="J4" s="10">
        <v>4504</v>
      </c>
      <c r="K4" s="10">
        <v>4340</v>
      </c>
      <c r="L4" s="10">
        <f t="shared" ref="L4:L14" si="1">F4-E4</f>
        <v>2060</v>
      </c>
      <c r="M4" s="10">
        <f t="shared" ref="M4:M14" si="2">G4-F4</f>
        <v>1491</v>
      </c>
      <c r="N4" s="10">
        <f t="shared" si="0"/>
        <v>-3353</v>
      </c>
      <c r="O4" s="10">
        <f t="shared" si="0"/>
        <v>3737</v>
      </c>
      <c r="P4" s="22">
        <f t="shared" si="0"/>
        <v>-1746</v>
      </c>
      <c r="Q4" s="10">
        <v>6396</v>
      </c>
      <c r="W4" s="22">
        <v>2550</v>
      </c>
      <c r="X4" s="34">
        <v>3918</v>
      </c>
      <c r="Y4" s="32">
        <v>3919</v>
      </c>
      <c r="Z4" s="37">
        <v>4453</v>
      </c>
      <c r="AA4" s="37">
        <v>2900</v>
      </c>
      <c r="AB4" s="37">
        <v>3205</v>
      </c>
      <c r="AC4" s="20">
        <f>AB4-AA4</f>
        <v>305</v>
      </c>
      <c r="AD4" s="31">
        <f>AC4/AB4*100</f>
        <v>9.5163806552262091</v>
      </c>
      <c r="AG4" s="38"/>
    </row>
    <row r="5" spans="1:38">
      <c r="A5" s="13" t="s">
        <v>9</v>
      </c>
      <c r="B5" s="13">
        <v>1908</v>
      </c>
      <c r="C5" s="40">
        <v>1761</v>
      </c>
      <c r="D5" s="10">
        <v>2007</v>
      </c>
      <c r="E5" s="10">
        <v>2541</v>
      </c>
      <c r="F5" s="10">
        <v>4945</v>
      </c>
      <c r="G5" s="10">
        <v>8205</v>
      </c>
      <c r="H5" s="10">
        <v>4701</v>
      </c>
      <c r="I5" s="10">
        <v>9638</v>
      </c>
      <c r="J5" s="10">
        <v>7719</v>
      </c>
      <c r="K5" s="10">
        <v>8544</v>
      </c>
      <c r="L5" s="10">
        <f t="shared" si="1"/>
        <v>2404</v>
      </c>
      <c r="M5" s="10">
        <f t="shared" si="2"/>
        <v>3260</v>
      </c>
      <c r="N5" s="10">
        <f t="shared" si="0"/>
        <v>-3504</v>
      </c>
      <c r="O5" s="10">
        <f t="shared" si="0"/>
        <v>4937</v>
      </c>
      <c r="P5" s="22">
        <f t="shared" si="0"/>
        <v>-1919</v>
      </c>
      <c r="Q5" s="10">
        <v>10937</v>
      </c>
      <c r="W5" s="22">
        <v>2388</v>
      </c>
      <c r="X5" s="34">
        <v>8116</v>
      </c>
      <c r="Y5" s="32">
        <v>6623</v>
      </c>
      <c r="Z5" s="37">
        <v>8889</v>
      </c>
      <c r="AA5" s="37">
        <v>6937</v>
      </c>
      <c r="AB5" s="43">
        <v>5949</v>
      </c>
      <c r="AC5" s="20">
        <f>AB5-AA5</f>
        <v>-988</v>
      </c>
      <c r="AD5" s="31">
        <f>AC5/AB5*100</f>
        <v>-16.607833249285594</v>
      </c>
      <c r="AG5" s="38"/>
    </row>
    <row r="6" spans="1:38">
      <c r="A6" s="13" t="s">
        <v>10</v>
      </c>
      <c r="B6" s="13">
        <v>2329</v>
      </c>
      <c r="C6" s="40">
        <v>3132</v>
      </c>
      <c r="D6" s="10">
        <v>6304</v>
      </c>
      <c r="E6" s="10">
        <v>5154</v>
      </c>
      <c r="F6" s="10">
        <v>9120</v>
      </c>
      <c r="G6" s="10">
        <v>12086</v>
      </c>
      <c r="H6" s="10">
        <v>15341</v>
      </c>
      <c r="I6" s="10">
        <v>17054</v>
      </c>
      <c r="J6" s="10">
        <v>17351</v>
      </c>
      <c r="K6" s="10">
        <v>16658</v>
      </c>
      <c r="L6" s="10">
        <f t="shared" si="1"/>
        <v>3966</v>
      </c>
      <c r="M6" s="10">
        <f t="shared" si="2"/>
        <v>2966</v>
      </c>
      <c r="N6" s="10">
        <f t="shared" si="0"/>
        <v>3255</v>
      </c>
      <c r="O6" s="10">
        <f t="shared" si="0"/>
        <v>1713</v>
      </c>
      <c r="P6" s="22">
        <f t="shared" si="0"/>
        <v>297</v>
      </c>
      <c r="Q6" s="10">
        <v>14246</v>
      </c>
      <c r="W6" s="22">
        <v>3736</v>
      </c>
      <c r="X6" s="34">
        <v>24900</v>
      </c>
      <c r="Y6" s="32">
        <v>18883</v>
      </c>
      <c r="Z6" s="37">
        <v>28402</v>
      </c>
      <c r="AA6" s="37">
        <v>13469</v>
      </c>
      <c r="AB6" s="43">
        <v>15591</v>
      </c>
      <c r="AC6" s="20">
        <v>2122</v>
      </c>
      <c r="AD6" s="31">
        <v>13</v>
      </c>
      <c r="AG6" s="38"/>
    </row>
    <row r="7" spans="1:38">
      <c r="A7" s="13" t="s">
        <v>11</v>
      </c>
      <c r="B7" s="13">
        <v>6092</v>
      </c>
      <c r="C7" s="40">
        <v>5768</v>
      </c>
      <c r="D7" s="10">
        <v>7707</v>
      </c>
      <c r="E7" s="10">
        <v>8432</v>
      </c>
      <c r="F7" s="10">
        <v>11051</v>
      </c>
      <c r="G7" s="10">
        <v>16053</v>
      </c>
      <c r="H7" s="10">
        <v>17108</v>
      </c>
      <c r="I7" s="10">
        <v>25990</v>
      </c>
      <c r="J7" s="10">
        <v>26601</v>
      </c>
      <c r="K7" s="10">
        <v>28501</v>
      </c>
      <c r="L7" s="10">
        <f t="shared" si="1"/>
        <v>2619</v>
      </c>
      <c r="M7" s="10">
        <f t="shared" si="2"/>
        <v>5002</v>
      </c>
      <c r="N7" s="10">
        <f t="shared" si="0"/>
        <v>1055</v>
      </c>
      <c r="O7" s="10">
        <f t="shared" si="0"/>
        <v>8882</v>
      </c>
      <c r="P7" s="22">
        <f t="shared" si="0"/>
        <v>611</v>
      </c>
      <c r="Q7" s="10">
        <v>27517</v>
      </c>
      <c r="W7" s="22">
        <v>8184</v>
      </c>
      <c r="X7" s="34">
        <v>16531</v>
      </c>
      <c r="Y7" s="32">
        <v>18359</v>
      </c>
      <c r="Z7" s="37">
        <v>28402</v>
      </c>
      <c r="AA7" s="37">
        <v>20253</v>
      </c>
      <c r="AB7" s="43">
        <v>23358</v>
      </c>
      <c r="AC7" s="20">
        <v>3105</v>
      </c>
      <c r="AD7" s="31">
        <v>15</v>
      </c>
      <c r="AG7" s="38"/>
      <c r="AL7">
        <f>SUM(AI7,AI12,AI17,AI22)</f>
        <v>0</v>
      </c>
    </row>
    <row r="8" spans="1:38">
      <c r="A8" s="13" t="s">
        <v>12</v>
      </c>
      <c r="B8" s="13">
        <v>5998</v>
      </c>
      <c r="C8" s="40">
        <v>5757</v>
      </c>
      <c r="D8" s="10">
        <v>9781</v>
      </c>
      <c r="E8" s="10">
        <v>8924</v>
      </c>
      <c r="F8" s="10">
        <v>19150</v>
      </c>
      <c r="G8" s="10">
        <v>21068</v>
      </c>
      <c r="H8" s="10">
        <v>23804</v>
      </c>
      <c r="I8" s="10">
        <v>28772</v>
      </c>
      <c r="J8" s="10">
        <v>20541</v>
      </c>
      <c r="K8" s="10">
        <v>28418</v>
      </c>
      <c r="L8" s="10">
        <f t="shared" si="1"/>
        <v>10226</v>
      </c>
      <c r="M8" s="10">
        <f t="shared" si="2"/>
        <v>1918</v>
      </c>
      <c r="N8" s="10">
        <f t="shared" si="0"/>
        <v>2736</v>
      </c>
      <c r="O8" s="10">
        <f t="shared" si="0"/>
        <v>4968</v>
      </c>
      <c r="P8" s="22">
        <f t="shared" si="0"/>
        <v>-8231</v>
      </c>
      <c r="Q8" s="19">
        <v>25994</v>
      </c>
      <c r="W8" s="26">
        <v>25163</v>
      </c>
      <c r="X8" s="34">
        <v>0</v>
      </c>
      <c r="Y8" s="32">
        <v>19072</v>
      </c>
      <c r="Z8" s="37">
        <v>31348</v>
      </c>
      <c r="AA8" s="37">
        <v>18190</v>
      </c>
      <c r="AB8" s="43">
        <v>23841</v>
      </c>
      <c r="AC8" s="20">
        <v>5651</v>
      </c>
      <c r="AD8" s="31">
        <v>31</v>
      </c>
    </row>
    <row r="9" spans="1:38">
      <c r="A9" s="13" t="s">
        <v>13</v>
      </c>
      <c r="B9" s="13">
        <v>9100</v>
      </c>
      <c r="C9" s="40">
        <v>10513</v>
      </c>
      <c r="D9" s="10">
        <v>15087</v>
      </c>
      <c r="E9" s="10">
        <v>15247</v>
      </c>
      <c r="F9" s="10">
        <v>20742</v>
      </c>
      <c r="G9" s="10">
        <v>23387</v>
      </c>
      <c r="H9" s="10">
        <v>21286</v>
      </c>
      <c r="I9" s="10">
        <v>26114</v>
      </c>
      <c r="J9" s="10">
        <v>26761</v>
      </c>
      <c r="K9" s="10">
        <v>26299</v>
      </c>
      <c r="L9" s="10">
        <f t="shared" si="1"/>
        <v>5495</v>
      </c>
      <c r="M9" s="10">
        <f t="shared" si="2"/>
        <v>2645</v>
      </c>
      <c r="N9" s="10">
        <f t="shared" si="0"/>
        <v>-2101</v>
      </c>
      <c r="O9" s="10">
        <f t="shared" si="0"/>
        <v>4828</v>
      </c>
      <c r="P9" s="22">
        <f t="shared" si="0"/>
        <v>647</v>
      </c>
      <c r="Q9" s="19">
        <v>26541</v>
      </c>
      <c r="W9" s="26">
        <v>33773</v>
      </c>
      <c r="X9" s="34">
        <v>306</v>
      </c>
      <c r="Y9" s="32">
        <v>33539</v>
      </c>
      <c r="Z9" s="37">
        <v>27947</v>
      </c>
      <c r="AA9" s="37">
        <v>19882</v>
      </c>
      <c r="AB9" s="43">
        <v>16014</v>
      </c>
      <c r="AC9" s="20">
        <v>3868</v>
      </c>
      <c r="AD9" s="31">
        <v>19</v>
      </c>
      <c r="AG9" s="38"/>
    </row>
    <row r="10" spans="1:38">
      <c r="A10" s="13" t="s">
        <v>14</v>
      </c>
      <c r="B10" s="13">
        <v>7052</v>
      </c>
      <c r="C10" s="40">
        <v>7337</v>
      </c>
      <c r="D10" s="10">
        <v>8802</v>
      </c>
      <c r="E10" s="10">
        <v>14633</v>
      </c>
      <c r="F10" s="16">
        <v>17933</v>
      </c>
      <c r="G10" s="10">
        <v>20548</v>
      </c>
      <c r="H10" s="10">
        <v>18283</v>
      </c>
      <c r="I10" s="10">
        <v>21219</v>
      </c>
      <c r="J10" s="10">
        <v>21271</v>
      </c>
      <c r="K10" s="10">
        <v>19239</v>
      </c>
      <c r="L10" s="10">
        <f t="shared" si="1"/>
        <v>3300</v>
      </c>
      <c r="M10" s="10">
        <f t="shared" si="2"/>
        <v>2615</v>
      </c>
      <c r="N10" s="10">
        <f t="shared" si="0"/>
        <v>-2265</v>
      </c>
      <c r="O10" s="10">
        <f t="shared" si="0"/>
        <v>2936</v>
      </c>
      <c r="P10" s="22">
        <f t="shared" si="0"/>
        <v>52</v>
      </c>
      <c r="Q10" s="19">
        <v>16790</v>
      </c>
      <c r="W10" s="26">
        <v>34314</v>
      </c>
      <c r="X10" s="34">
        <v>2318</v>
      </c>
      <c r="Y10" s="32">
        <v>32683</v>
      </c>
      <c r="Z10" s="37">
        <v>20200</v>
      </c>
      <c r="AA10" s="37">
        <v>16058</v>
      </c>
      <c r="AB10" s="43">
        <v>16750</v>
      </c>
      <c r="AC10" s="20">
        <v>692</v>
      </c>
      <c r="AD10" s="31">
        <v>4</v>
      </c>
      <c r="AG10" s="38"/>
    </row>
    <row r="11" spans="1:38">
      <c r="A11" s="13" t="s">
        <v>15</v>
      </c>
      <c r="B11" s="13">
        <v>3578</v>
      </c>
      <c r="C11" s="40">
        <v>6328</v>
      </c>
      <c r="D11" s="10">
        <v>11728</v>
      </c>
      <c r="E11" s="10">
        <v>17405</v>
      </c>
      <c r="F11" s="10">
        <v>20246</v>
      </c>
      <c r="G11" s="10">
        <v>13796</v>
      </c>
      <c r="H11" s="10">
        <v>17681</v>
      </c>
      <c r="I11" s="10">
        <v>14793</v>
      </c>
      <c r="J11" s="10">
        <v>12983</v>
      </c>
      <c r="K11" s="10">
        <v>13795</v>
      </c>
      <c r="L11" s="10">
        <f t="shared" si="1"/>
        <v>2841</v>
      </c>
      <c r="M11" s="10">
        <f t="shared" si="2"/>
        <v>-6450</v>
      </c>
      <c r="N11" s="10">
        <f t="shared" si="0"/>
        <v>3885</v>
      </c>
      <c r="O11" s="10">
        <f t="shared" si="0"/>
        <v>-2888</v>
      </c>
      <c r="P11" s="22">
        <f t="shared" si="0"/>
        <v>-1810</v>
      </c>
      <c r="Q11" s="19">
        <v>17984</v>
      </c>
      <c r="W11" s="26">
        <v>32327</v>
      </c>
      <c r="X11" s="34">
        <v>4525</v>
      </c>
      <c r="Y11" s="32">
        <v>21375</v>
      </c>
      <c r="Z11" s="37">
        <v>15169</v>
      </c>
      <c r="AA11" s="37">
        <v>15435</v>
      </c>
      <c r="AB11" s="43">
        <v>14711</v>
      </c>
      <c r="AC11" s="20">
        <v>-724</v>
      </c>
      <c r="AD11" s="31">
        <v>-5</v>
      </c>
      <c r="AG11" s="38"/>
    </row>
    <row r="12" spans="1:38">
      <c r="A12" s="13" t="s">
        <v>16</v>
      </c>
      <c r="B12" s="13">
        <v>3953</v>
      </c>
      <c r="C12" s="40">
        <v>6245</v>
      </c>
      <c r="D12" s="10">
        <v>9787</v>
      </c>
      <c r="E12" s="10">
        <v>16612</v>
      </c>
      <c r="F12" s="10">
        <v>16653</v>
      </c>
      <c r="G12" s="10">
        <v>9581</v>
      </c>
      <c r="H12" s="10">
        <v>15284</v>
      </c>
      <c r="I12" s="10">
        <v>13347</v>
      </c>
      <c r="J12" s="10">
        <v>11444</v>
      </c>
      <c r="K12" s="10">
        <v>13034</v>
      </c>
      <c r="L12" s="10">
        <f t="shared" si="1"/>
        <v>41</v>
      </c>
      <c r="M12" s="10">
        <f t="shared" si="2"/>
        <v>-7072</v>
      </c>
      <c r="N12" s="10">
        <f t="shared" si="0"/>
        <v>5703</v>
      </c>
      <c r="O12" s="10">
        <f t="shared" si="0"/>
        <v>-1937</v>
      </c>
      <c r="P12" s="22">
        <f t="shared" si="0"/>
        <v>-1903</v>
      </c>
      <c r="Q12" s="19">
        <v>18697</v>
      </c>
      <c r="W12" s="26">
        <v>28517</v>
      </c>
      <c r="X12" s="34">
        <v>6582</v>
      </c>
      <c r="Y12" s="32">
        <v>15628</v>
      </c>
      <c r="Z12" s="37">
        <v>12226</v>
      </c>
      <c r="AA12" s="37">
        <v>8729</v>
      </c>
      <c r="AB12" s="43"/>
      <c r="AC12" s="20"/>
      <c r="AD12" s="31"/>
      <c r="AG12" s="38"/>
    </row>
    <row r="13" spans="1:38">
      <c r="A13" s="13" t="s">
        <v>17</v>
      </c>
      <c r="B13" s="13">
        <v>3046</v>
      </c>
      <c r="C13" s="40">
        <v>3578</v>
      </c>
      <c r="D13" s="10">
        <v>4452</v>
      </c>
      <c r="E13" s="10">
        <v>8749</v>
      </c>
      <c r="F13" s="10">
        <v>12006</v>
      </c>
      <c r="G13" s="10">
        <v>5101</v>
      </c>
      <c r="H13" s="10">
        <v>9899</v>
      </c>
      <c r="I13" s="10">
        <v>6615</v>
      </c>
      <c r="J13" s="10">
        <v>9543</v>
      </c>
      <c r="K13" s="10">
        <v>9902</v>
      </c>
      <c r="L13" s="10">
        <f t="shared" si="1"/>
        <v>3257</v>
      </c>
      <c r="M13" s="10">
        <f t="shared" si="2"/>
        <v>-6905</v>
      </c>
      <c r="N13" s="10">
        <f t="shared" si="0"/>
        <v>4798</v>
      </c>
      <c r="O13" s="10">
        <f t="shared" si="0"/>
        <v>-3284</v>
      </c>
      <c r="P13" s="22">
        <f t="shared" si="0"/>
        <v>2928</v>
      </c>
      <c r="Q13" s="19">
        <v>13270</v>
      </c>
      <c r="W13" s="26">
        <v>14574</v>
      </c>
      <c r="X13" s="34">
        <v>7673</v>
      </c>
      <c r="Y13" s="32">
        <v>8307</v>
      </c>
      <c r="Z13" s="37">
        <v>6774</v>
      </c>
      <c r="AA13" s="37">
        <v>5749</v>
      </c>
      <c r="AB13" s="43"/>
      <c r="AC13" s="20"/>
      <c r="AD13" s="31"/>
    </row>
    <row r="14" spans="1:38">
      <c r="A14" s="13" t="s">
        <v>18</v>
      </c>
      <c r="B14" s="13">
        <v>1263</v>
      </c>
      <c r="C14" s="40">
        <v>1751</v>
      </c>
      <c r="D14" s="10">
        <v>3204</v>
      </c>
      <c r="E14" s="10">
        <v>4490</v>
      </c>
      <c r="F14" s="10">
        <v>12495</v>
      </c>
      <c r="G14" s="10">
        <v>3315</v>
      </c>
      <c r="H14" s="10">
        <v>7619</v>
      </c>
      <c r="I14" s="10">
        <v>4343</v>
      </c>
      <c r="J14" s="10">
        <v>7334</v>
      </c>
      <c r="K14" s="10">
        <v>6048</v>
      </c>
      <c r="L14" s="10">
        <f t="shared" si="1"/>
        <v>8005</v>
      </c>
      <c r="M14" s="10">
        <f t="shared" si="2"/>
        <v>-9180</v>
      </c>
      <c r="N14" s="10">
        <f t="shared" si="0"/>
        <v>4304</v>
      </c>
      <c r="O14" s="10">
        <f t="shared" si="0"/>
        <v>-3276</v>
      </c>
      <c r="P14" s="22">
        <f t="shared" si="0"/>
        <v>2991</v>
      </c>
      <c r="Q14" s="19">
        <v>10864</v>
      </c>
      <c r="W14" s="26">
        <v>5999</v>
      </c>
      <c r="X14" s="34">
        <v>5700</v>
      </c>
      <c r="Y14" s="32">
        <v>5637</v>
      </c>
      <c r="Z14" s="37">
        <v>4541</v>
      </c>
      <c r="AA14" s="37">
        <v>3693</v>
      </c>
      <c r="AB14" s="43"/>
      <c r="AC14" s="20"/>
      <c r="AD14" s="31"/>
      <c r="AG14" s="38"/>
    </row>
    <row r="15" spans="1:38" ht="16.8" thickBot="1">
      <c r="A15" s="14" t="s">
        <v>19</v>
      </c>
      <c r="B15" s="42">
        <v>46257</v>
      </c>
      <c r="C15" s="41">
        <v>55275</v>
      </c>
      <c r="D15" s="15">
        <v>81651</v>
      </c>
      <c r="E15" s="15">
        <v>106733</v>
      </c>
      <c r="F15" s="15">
        <v>150929</v>
      </c>
      <c r="G15" s="11">
        <v>144195</v>
      </c>
      <c r="H15" s="11">
        <v>156319</v>
      </c>
      <c r="I15" s="11">
        <v>179753</v>
      </c>
      <c r="J15" s="11">
        <v>169389</v>
      </c>
      <c r="K15" s="11">
        <f>SUM(K3:K14)</f>
        <v>179431</v>
      </c>
      <c r="L15" s="11">
        <f>F15-E15</f>
        <v>44196</v>
      </c>
      <c r="M15" s="11">
        <f>G15-F15</f>
        <v>-6734</v>
      </c>
      <c r="N15" s="11">
        <f t="shared" si="0"/>
        <v>12124</v>
      </c>
      <c r="O15" s="11">
        <f t="shared" si="0"/>
        <v>23434</v>
      </c>
      <c r="P15" s="23">
        <f t="shared" si="0"/>
        <v>-10364</v>
      </c>
      <c r="Q15" s="15">
        <f>SUM(Q3:Q14)</f>
        <v>194681</v>
      </c>
      <c r="R15" s="24"/>
      <c r="S15" s="24"/>
      <c r="T15" s="24"/>
      <c r="U15" s="24"/>
      <c r="V15" s="24"/>
      <c r="W15" s="27">
        <f t="shared" ref="W15:AB15" si="3">SUM(W3:W14)</f>
        <v>195447</v>
      </c>
      <c r="X15" s="35">
        <f t="shared" si="3"/>
        <v>85131</v>
      </c>
      <c r="Y15" s="33">
        <f t="shared" si="3"/>
        <v>188233</v>
      </c>
      <c r="Z15" s="33">
        <f t="shared" si="3"/>
        <v>192922</v>
      </c>
      <c r="AA15" s="33">
        <f t="shared" si="3"/>
        <v>134390</v>
      </c>
      <c r="AB15" s="33">
        <f t="shared" si="3"/>
        <v>121790</v>
      </c>
      <c r="AC15" s="33">
        <f t="shared" ref="AC15:AD15" si="4">SUM(AC3:AC14)</f>
        <v>13307</v>
      </c>
      <c r="AD15" s="33">
        <f t="shared" si="4"/>
        <v>39.372908435042262</v>
      </c>
      <c r="AG15" s="38"/>
    </row>
    <row r="16" spans="1:38">
      <c r="AG16" s="38"/>
    </row>
    <row r="17" spans="12:33">
      <c r="AG17" s="38"/>
    </row>
    <row r="19" spans="12:33">
      <c r="AG19" s="38"/>
    </row>
    <row r="20" spans="12:33">
      <c r="AG20" s="38"/>
    </row>
    <row r="21" spans="12:33">
      <c r="L21"/>
      <c r="M21"/>
      <c r="N21" s="17" t="s">
        <v>25</v>
      </c>
      <c r="O21"/>
      <c r="P21"/>
      <c r="Q21"/>
      <c r="R21"/>
      <c r="S21"/>
      <c r="T21"/>
      <c r="U21"/>
      <c r="V21"/>
      <c r="W21" s="1"/>
      <c r="AG21" s="38"/>
    </row>
    <row r="22" spans="12:33">
      <c r="AG22" s="38"/>
    </row>
    <row r="26" spans="12:33">
      <c r="Y26" s="18"/>
    </row>
    <row r="35" spans="7:23">
      <c r="G35" s="47" t="s">
        <v>30</v>
      </c>
      <c r="H35" s="47"/>
      <c r="I35" s="47"/>
      <c r="J35" s="47"/>
      <c r="K35" s="47"/>
      <c r="L35"/>
      <c r="M35"/>
      <c r="N35"/>
      <c r="O35"/>
      <c r="P35"/>
      <c r="Q35"/>
      <c r="R35"/>
      <c r="S35"/>
      <c r="T35"/>
      <c r="U35"/>
      <c r="V35"/>
      <c r="W35" s="1"/>
    </row>
  </sheetData>
  <mergeCells count="2">
    <mergeCell ref="A1:W1"/>
    <mergeCell ref="G35:K3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江玉萍</cp:lastModifiedBy>
  <cp:lastPrinted>2022-11-04T10:14:16Z</cp:lastPrinted>
  <dcterms:created xsi:type="dcterms:W3CDTF">2018-02-02T07:45:33Z</dcterms:created>
  <dcterms:modified xsi:type="dcterms:W3CDTF">2025-10-13T07:39:11Z</dcterms:modified>
</cp:coreProperties>
</file>