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<sst xmlns="http://schemas.openxmlformats.org/spreadsheetml/2006/main" count="118" uniqueCount="73">
  <si>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</si>
  <si>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</si>
  <si>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</si>
  <si>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</si>
  <si>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</si>
  <si>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</si>
  <si>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</si>
  <si>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</si>
  <si>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</si>
  <si>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</si>
  <si>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</si>
  <si>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</si>
  <si>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</si>
  <si>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</si>
  <si>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</si>
  <si>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</si>
  <si>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</si>
  <si>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</si>
  <si>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</si>
  <si>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</si>
  <si>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</si>
  <si>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</si>
  <si>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</si>
  <si>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</si>
  <si>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</si>
  <si>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</si>
  <si>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</si>
  <si>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</si>
  <si>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</si>
  <si>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</si>
  <si>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</si>
  <si>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</si>
  <si>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</si>
  <si>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</si>
  <si>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</si>
  <si>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</si>
  <si>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</si>
  <si>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</si>
  <si>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</si>
  <si>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</si>
  <si>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</si>
  <si>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</si>
  <si>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</si>
  <si>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</si>
  <si>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</si>
  <si>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</si>
  <si>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</si>
  <si>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</si>
  <si>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</si>
  <si>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</si>
  <si>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</si>
  <si>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</si>
  <si>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</si>
  <si>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</si>
  <si>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</si>
  <si>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</si>
  <si>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</si>
  <si>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</si>
  <si>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</si>
  <si>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</si>
  <si>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</si>
  <si>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</si>
  <si>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</si>
  <si>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</si>
  <si>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</si>
  <si>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</si>
  <si>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</si>
  <si>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</si>
  <si>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</si>
  <si>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</si>
  <si>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</si>
  <si>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114年7月來臺旅客人次～按停留夜數分
Table 1-8  Visitor Arrivals  by Length of Stay,
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</si>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</sst>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7871.0</v>
      </c>
      <c r="E3" s="4" t="n">
        <v>17778.0</v>
      </c>
      <c r="F3" s="4" t="n">
        <v>27363.0</v>
      </c>
      <c r="G3" s="4" t="n">
        <v>23851.0</v>
      </c>
      <c r="H3" s="4" t="n">
        <v>21063.0</v>
      </c>
      <c r="I3" s="4" t="n">
        <v>5614.0</v>
      </c>
      <c r="J3" s="4" t="n">
        <v>1459.0</v>
      </c>
      <c r="K3" s="4" t="n">
        <v>231.0</v>
      </c>
      <c r="L3" s="4" t="n">
        <v>134.0</v>
      </c>
      <c r="M3" s="4" t="n">
        <v>7306.0</v>
      </c>
      <c r="N3" s="11" t="n">
        <f>SUM(D3:M3)</f>
        <v>112670.0</v>
      </c>
      <c r="O3" s="4" t="n">
        <v>776595.0</v>
      </c>
      <c r="P3" s="4" t="n">
        <v>448066.0</v>
      </c>
      <c r="Q3" s="11" t="n">
        <f>SUM(D3:L3)</f>
        <v>105364.0</v>
      </c>
      <c r="R3" s="6" t="n">
        <f ref="R3:R48" si="0" t="shared">IF(P3&lt;&gt;0,P3/SUM(D3:L3),0)</f>
        <v>4.2525530541741015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7666.0</v>
      </c>
      <c r="E4" s="5" t="n">
        <v>5405.0</v>
      </c>
      <c r="F4" s="5" t="n">
        <v>3636.0</v>
      </c>
      <c r="G4" s="5" t="n">
        <v>3360.0</v>
      </c>
      <c r="H4" s="5" t="n">
        <v>6870.0</v>
      </c>
      <c r="I4" s="5" t="n">
        <v>6730.0</v>
      </c>
      <c r="J4" s="5" t="n">
        <v>3079.0</v>
      </c>
      <c r="K4" s="5" t="n">
        <v>847.0</v>
      </c>
      <c r="L4" s="5" t="n">
        <v>1230.0</v>
      </c>
      <c r="M4" s="5" t="n">
        <v>13546.0</v>
      </c>
      <c r="N4" s="11" t="n">
        <f ref="N4:N14" si="1" t="shared">SUM(D4:M4)</f>
        <v>52369.0</v>
      </c>
      <c r="O4" s="5" t="n">
        <v>1453577.0</v>
      </c>
      <c r="P4" s="5" t="n">
        <v>368522.0</v>
      </c>
      <c r="Q4" s="11" t="n">
        <f ref="Q4:Q48" si="2" t="shared">SUM(D4:L4)</f>
        <v>38823.0</v>
      </c>
      <c r="R4" s="6" t="n">
        <f si="0" t="shared"/>
        <v>9.492362774643897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5179.0</v>
      </c>
      <c r="E5" s="5" t="n">
        <v>26285.0</v>
      </c>
      <c r="F5" s="5" t="n">
        <v>26848.0</v>
      </c>
      <c r="G5" s="5" t="n">
        <v>7933.0</v>
      </c>
      <c r="H5" s="5" t="n">
        <v>5734.0</v>
      </c>
      <c r="I5" s="5" t="n">
        <v>3128.0</v>
      </c>
      <c r="J5" s="5" t="n">
        <v>1819.0</v>
      </c>
      <c r="K5" s="5" t="n">
        <v>1687.0</v>
      </c>
      <c r="L5" s="5" t="n">
        <v>976.0</v>
      </c>
      <c r="M5" s="5" t="n">
        <v>4133.0</v>
      </c>
      <c r="N5" s="11" t="n">
        <f si="1" t="shared"/>
        <v>83722.0</v>
      </c>
      <c r="O5" s="5" t="n">
        <v>939556.0</v>
      </c>
      <c r="P5" s="5" t="n">
        <v>423580.0</v>
      </c>
      <c r="Q5" s="11" t="n">
        <f si="2" t="shared"/>
        <v>79589.0</v>
      </c>
      <c r="R5" s="6" t="n">
        <f si="0" t="shared"/>
        <v>5.322092248928872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2111.0</v>
      </c>
      <c r="E6" s="5" t="n">
        <v>8258.0</v>
      </c>
      <c r="F6" s="5" t="n">
        <v>18435.0</v>
      </c>
      <c r="G6" s="5" t="n">
        <v>7133.0</v>
      </c>
      <c r="H6" s="5" t="n">
        <v>4035.0</v>
      </c>
      <c r="I6" s="5" t="n">
        <v>1465.0</v>
      </c>
      <c r="J6" s="5" t="n">
        <v>696.0</v>
      </c>
      <c r="K6" s="5" t="n">
        <v>559.0</v>
      </c>
      <c r="L6" s="5" t="n">
        <v>342.0</v>
      </c>
      <c r="M6" s="5" t="n">
        <v>1379.0</v>
      </c>
      <c r="N6" s="11" t="n">
        <f si="1" t="shared"/>
        <v>44413.0</v>
      </c>
      <c r="O6" s="5" t="n">
        <v>380045.0</v>
      </c>
      <c r="P6" s="5" t="n">
        <v>206385.0</v>
      </c>
      <c r="Q6" s="11" t="n">
        <f si="2" t="shared"/>
        <v>43034.0</v>
      </c>
      <c r="R6" s="6" t="n">
        <f si="0" t="shared"/>
        <v>4.795859088162848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190.0</v>
      </c>
      <c r="E7" s="5" t="n">
        <v>213.0</v>
      </c>
      <c r="F7" s="5" t="n">
        <v>293.0</v>
      </c>
      <c r="G7" s="5" t="n">
        <v>234.0</v>
      </c>
      <c r="H7" s="5" t="n">
        <v>461.0</v>
      </c>
      <c r="I7" s="5" t="n">
        <v>484.0</v>
      </c>
      <c r="J7" s="5" t="n">
        <v>245.0</v>
      </c>
      <c r="K7" s="5" t="n">
        <v>225.0</v>
      </c>
      <c r="L7" s="5" t="n">
        <v>146.0</v>
      </c>
      <c r="M7" s="5" t="n">
        <v>962.0</v>
      </c>
      <c r="N7" s="11" t="n">
        <f si="1" t="shared"/>
        <v>3453.0</v>
      </c>
      <c r="O7" s="5" t="n">
        <v>256808.0</v>
      </c>
      <c r="P7" s="5" t="n">
        <v>37204.0</v>
      </c>
      <c r="Q7" s="11" t="n">
        <f si="2" t="shared"/>
        <v>2491.0</v>
      </c>
      <c r="R7" s="6" t="n">
        <f si="0" t="shared"/>
        <v>14.935367322360499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109.0</v>
      </c>
      <c r="E8" s="5" t="n">
        <v>142.0</v>
      </c>
      <c r="F8" s="5" t="n">
        <v>231.0</v>
      </c>
      <c r="G8" s="5" t="n">
        <v>170.0</v>
      </c>
      <c r="H8" s="5" t="n">
        <v>387.0</v>
      </c>
      <c r="I8" s="5" t="n">
        <v>391.0</v>
      </c>
      <c r="J8" s="5" t="n">
        <v>233.0</v>
      </c>
      <c r="K8" s="5" t="n">
        <v>60.0</v>
      </c>
      <c r="L8" s="5" t="n">
        <v>39.0</v>
      </c>
      <c r="M8" s="5" t="n">
        <v>222.0</v>
      </c>
      <c r="N8" s="11" t="n">
        <f si="1" t="shared"/>
        <v>1984.0</v>
      </c>
      <c r="O8" s="5" t="n">
        <v>63492.0</v>
      </c>
      <c r="P8" s="5" t="n">
        <v>19530.0</v>
      </c>
      <c r="Q8" s="11" t="n">
        <f si="2" t="shared"/>
        <v>1762.0</v>
      </c>
      <c r="R8" s="6" t="n">
        <f si="0" t="shared"/>
        <v>11.08399545970488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727.0</v>
      </c>
      <c r="E9" s="5" t="n">
        <v>988.0</v>
      </c>
      <c r="F9" s="5" t="n">
        <v>2404.0</v>
      </c>
      <c r="G9" s="5" t="n">
        <v>2576.0</v>
      </c>
      <c r="H9" s="5" t="n">
        <v>4484.0</v>
      </c>
      <c r="I9" s="5" t="n">
        <v>2162.0</v>
      </c>
      <c r="J9" s="5" t="n">
        <v>1365.0</v>
      </c>
      <c r="K9" s="5" t="n">
        <v>858.0</v>
      </c>
      <c r="L9" s="5" t="n">
        <v>559.0</v>
      </c>
      <c r="M9" s="5" t="n">
        <v>3604.0</v>
      </c>
      <c r="N9" s="11" t="n">
        <f si="1" t="shared"/>
        <v>19727.0</v>
      </c>
      <c r="O9" s="5" t="n">
        <v>874961.0</v>
      </c>
      <c r="P9" s="5" t="n">
        <v>180939.0</v>
      </c>
      <c r="Q9" s="11" t="n">
        <f si="2" t="shared"/>
        <v>16123.0</v>
      </c>
      <c r="R9" s="6" t="n">
        <f si="0" t="shared"/>
        <v>11.222415183278546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958.0</v>
      </c>
      <c r="E10" s="5" t="n">
        <v>2052.0</v>
      </c>
      <c r="F10" s="5" t="n">
        <v>3712.0</v>
      </c>
      <c r="G10" s="5" t="n">
        <v>3809.0</v>
      </c>
      <c r="H10" s="5" t="n">
        <v>6238.0</v>
      </c>
      <c r="I10" s="5" t="n">
        <v>2792.0</v>
      </c>
      <c r="J10" s="5" t="n">
        <v>775.0</v>
      </c>
      <c r="K10" s="5" t="n">
        <v>285.0</v>
      </c>
      <c r="L10" s="5" t="n">
        <v>119.0</v>
      </c>
      <c r="M10" s="5" t="n">
        <v>542.0</v>
      </c>
      <c r="N10" s="11" t="n">
        <f si="1" t="shared"/>
        <v>21282.0</v>
      </c>
      <c r="O10" s="5" t="n">
        <v>197056.0</v>
      </c>
      <c r="P10" s="5" t="n">
        <v>134021.0</v>
      </c>
      <c r="Q10" s="11" t="n">
        <f si="2" t="shared"/>
        <v>20740.0</v>
      </c>
      <c r="R10" s="6" t="n">
        <f si="0" t="shared"/>
        <v>6.461957569913211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579.0</v>
      </c>
      <c r="E11" s="5" t="n">
        <v>311.0</v>
      </c>
      <c r="F11" s="5" t="n">
        <v>519.0</v>
      </c>
      <c r="G11" s="5" t="n">
        <v>734.0</v>
      </c>
      <c r="H11" s="5" t="n">
        <v>1833.0</v>
      </c>
      <c r="I11" s="5" t="n">
        <v>2268.0</v>
      </c>
      <c r="J11" s="5" t="n">
        <v>1530.0</v>
      </c>
      <c r="K11" s="5" t="n">
        <v>1027.0</v>
      </c>
      <c r="L11" s="5" t="n">
        <v>284.0</v>
      </c>
      <c r="M11" s="5" t="n">
        <v>8244.0</v>
      </c>
      <c r="N11" s="11" t="n">
        <f si="1" t="shared"/>
        <v>17329.0</v>
      </c>
      <c r="O11" s="5" t="n">
        <v>8595407.0</v>
      </c>
      <c r="P11" s="5" t="n">
        <v>140749.0</v>
      </c>
      <c r="Q11" s="11" t="n">
        <f si="2" t="shared"/>
        <v>9085.0</v>
      </c>
      <c r="R11" s="6" t="n">
        <f si="0" t="shared"/>
        <v>15.492460099064392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1077.0</v>
      </c>
      <c r="E12" s="5" t="n">
        <v>3105.0</v>
      </c>
      <c r="F12" s="5" t="n">
        <v>9672.0</v>
      </c>
      <c r="G12" s="5" t="n">
        <v>9806.0</v>
      </c>
      <c r="H12" s="5" t="n">
        <v>8280.0</v>
      </c>
      <c r="I12" s="5" t="n">
        <v>4455.0</v>
      </c>
      <c r="J12" s="5" t="n">
        <v>790.0</v>
      </c>
      <c r="K12" s="5" t="n">
        <v>723.0</v>
      </c>
      <c r="L12" s="5" t="n">
        <v>405.0</v>
      </c>
      <c r="M12" s="5" t="n">
        <v>8628.0</v>
      </c>
      <c r="N12" s="11" t="n">
        <f si="1" t="shared"/>
        <v>46941.0</v>
      </c>
      <c r="O12" s="5" t="n">
        <v>4833964.0</v>
      </c>
      <c r="P12" s="5" t="n">
        <v>253972.0</v>
      </c>
      <c r="Q12" s="11" t="n">
        <f si="2" t="shared"/>
        <v>38313.0</v>
      </c>
      <c r="R12" s="6" t="n">
        <f si="0" t="shared"/>
        <v>6.6288727063920865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527.0</v>
      </c>
      <c r="E13" s="5" t="n">
        <v>2584.0</v>
      </c>
      <c r="F13" s="5" t="n">
        <v>4962.0</v>
      </c>
      <c r="G13" s="5" t="n">
        <v>2443.0</v>
      </c>
      <c r="H13" s="5" t="n">
        <v>2301.0</v>
      </c>
      <c r="I13" s="5" t="n">
        <v>8646.0</v>
      </c>
      <c r="J13" s="5" t="n">
        <v>434.0</v>
      </c>
      <c r="K13" s="5" t="n">
        <v>424.0</v>
      </c>
      <c r="L13" s="5" t="n">
        <v>295.0</v>
      </c>
      <c r="M13" s="5" t="n">
        <v>4200.0</v>
      </c>
      <c r="N13" s="11" t="n">
        <f si="1" t="shared"/>
        <v>26816.0</v>
      </c>
      <c r="O13" s="5" t="n">
        <v>2743615.0</v>
      </c>
      <c r="P13" s="5" t="n">
        <v>202251.0</v>
      </c>
      <c r="Q13" s="11" t="n">
        <f si="2" t="shared"/>
        <v>22616.0</v>
      </c>
      <c r="R13" s="6" t="n">
        <f si="0" t="shared"/>
        <v>8.942828086310577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254.0</v>
      </c>
      <c r="E14" s="5" t="n">
        <v>347.0</v>
      </c>
      <c r="F14" s="5" t="n">
        <v>1139.0</v>
      </c>
      <c r="G14" s="5" t="n">
        <v>4522.0</v>
      </c>
      <c r="H14" s="5" t="n">
        <v>2120.0</v>
      </c>
      <c r="I14" s="5" t="n">
        <v>2534.0</v>
      </c>
      <c r="J14" s="5" t="n">
        <v>1390.0</v>
      </c>
      <c r="K14" s="5" t="n">
        <v>1419.0</v>
      </c>
      <c r="L14" s="5" t="n">
        <v>1686.0</v>
      </c>
      <c r="M14" s="5" t="n">
        <v>19822.0</v>
      </c>
      <c r="N14" s="11" t="n">
        <f si="1" t="shared"/>
        <v>35233.0</v>
      </c>
      <c r="O14" s="5" t="n">
        <v>1.1635735E7</v>
      </c>
      <c r="P14" s="5" t="n">
        <v>295493.0</v>
      </c>
      <c r="Q14" s="11" t="n">
        <f si="2" t="shared"/>
        <v>15411.0</v>
      </c>
      <c r="R14" s="6" t="n">
        <f si="0" t="shared"/>
        <v>19.174161313347607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77.0</v>
      </c>
      <c r="E15" s="5" t="n">
        <f ref="E15:M15" si="3" t="shared">E16-E9-E10-E11-E12-E13-E14</f>
        <v>70.0</v>
      </c>
      <c r="F15" s="5" t="n">
        <f si="3" t="shared"/>
        <v>147.0</v>
      </c>
      <c r="G15" s="5" t="n">
        <f si="3" t="shared"/>
        <v>221.0</v>
      </c>
      <c r="H15" s="5" t="n">
        <f si="3" t="shared"/>
        <v>388.0</v>
      </c>
      <c r="I15" s="5" t="n">
        <f si="3" t="shared"/>
        <v>375.0</v>
      </c>
      <c r="J15" s="5" t="n">
        <f si="3" t="shared"/>
        <v>198.0</v>
      </c>
      <c r="K15" s="5" t="n">
        <f si="3" t="shared"/>
        <v>72.0</v>
      </c>
      <c r="L15" s="5" t="n">
        <f si="3" t="shared"/>
        <v>67.0</v>
      </c>
      <c r="M15" s="5" t="n">
        <f si="3" t="shared"/>
        <v>533.0</v>
      </c>
      <c r="N15" s="5" t="n">
        <f ref="N15" si="4" t="shared">N16-N9-N10-N11-N12-N13-N14</f>
        <v>2148.0</v>
      </c>
      <c r="O15" s="5" t="n">
        <f>O16-O9-O10-O11-O12-O13-O14</f>
        <v>216348.0</v>
      </c>
      <c r="P15" s="5" t="n">
        <f>P16-P9-P10-P11-P12-P13-P14</f>
        <v>21592.0</v>
      </c>
      <c r="Q15" s="11" t="n">
        <f si="2" t="shared"/>
        <v>1615.0</v>
      </c>
      <c r="R15" s="6" t="n">
        <f si="0" t="shared"/>
        <v>13.369659442724458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4199.0</v>
      </c>
      <c r="E16" s="5" t="n">
        <v>9457.0</v>
      </c>
      <c r="F16" s="5" t="n">
        <v>22555.0</v>
      </c>
      <c r="G16" s="5" t="n">
        <v>24111.0</v>
      </c>
      <c r="H16" s="5" t="n">
        <v>25644.0</v>
      </c>
      <c r="I16" s="5" t="n">
        <v>23232.0</v>
      </c>
      <c r="J16" s="5" t="n">
        <v>6482.0</v>
      </c>
      <c r="K16" s="5" t="n">
        <v>4808.0</v>
      </c>
      <c r="L16" s="5" t="n">
        <v>3415.0</v>
      </c>
      <c r="M16" s="5" t="n">
        <v>45573.0</v>
      </c>
      <c r="N16" s="11" t="n">
        <f ref="N16:N48" si="5" t="shared">SUM(D16:M16)</f>
        <v>169476.0</v>
      </c>
      <c r="O16" s="5" t="n">
        <v>2.9097086E7</v>
      </c>
      <c r="P16" s="5" t="n">
        <v>1229017.0</v>
      </c>
      <c r="Q16" s="11" t="n">
        <f si="2" t="shared"/>
        <v>123903.0</v>
      </c>
      <c r="R16" s="6" t="n">
        <f si="0" t="shared"/>
        <v>9.919186783209446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56.0</v>
      </c>
      <c r="E17" s="5" t="n">
        <f ref="E17:M17" si="6" t="shared">E18-E16-E3-E4-E5-E6-E7-E8</f>
        <v>111.0</v>
      </c>
      <c r="F17" s="5" t="n">
        <f si="6" t="shared"/>
        <v>133.0</v>
      </c>
      <c r="G17" s="5" t="n">
        <f si="6" t="shared"/>
        <v>94.0</v>
      </c>
      <c r="H17" s="5" t="n">
        <f si="6" t="shared"/>
        <v>240.0</v>
      </c>
      <c r="I17" s="5" t="n">
        <f si="6" t="shared"/>
        <v>245.0</v>
      </c>
      <c r="J17" s="5" t="n">
        <f si="6" t="shared"/>
        <v>131.0</v>
      </c>
      <c r="K17" s="5" t="n">
        <f si="6" t="shared"/>
        <v>98.0</v>
      </c>
      <c r="L17" s="5" t="n">
        <f si="6" t="shared"/>
        <v>106.0</v>
      </c>
      <c r="M17" s="5" t="n">
        <f si="6" t="shared"/>
        <v>565.0</v>
      </c>
      <c r="N17" s="11" t="n">
        <f si="5" t="shared"/>
        <v>1779.0</v>
      </c>
      <c r="O17" s="5" t="n">
        <f>O18-O16-O3-O4-O5-O6-O7-O8</f>
        <v>165842.0</v>
      </c>
      <c r="P17" s="5" t="n">
        <f>P18-P16-P3-P4-P5-P6-P7-P8</f>
        <v>21395.0</v>
      </c>
      <c r="Q17" s="11" t="n">
        <f si="2" t="shared"/>
        <v>1214.0</v>
      </c>
      <c r="R17" s="6" t="n">
        <f si="0" t="shared"/>
        <v>17.62355848434926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27381.0</v>
      </c>
      <c r="E18" s="5" t="n">
        <v>67649.0</v>
      </c>
      <c r="F18" s="5" t="n">
        <v>99494.0</v>
      </c>
      <c r="G18" s="5" t="n">
        <v>66886.0</v>
      </c>
      <c r="H18" s="5" t="n">
        <v>64434.0</v>
      </c>
      <c r="I18" s="5" t="n">
        <v>41289.0</v>
      </c>
      <c r="J18" s="5" t="n">
        <v>14144.0</v>
      </c>
      <c r="K18" s="5" t="n">
        <v>8515.0</v>
      </c>
      <c r="L18" s="5" t="n">
        <v>6388.0</v>
      </c>
      <c r="M18" s="5" t="n">
        <v>73686.0</v>
      </c>
      <c r="N18" s="11" t="n">
        <f si="5" t="shared"/>
        <v>469866.0</v>
      </c>
      <c r="O18" s="5" t="n">
        <v>3.3133001E7</v>
      </c>
      <c r="P18" s="5" t="n">
        <v>2753699.0</v>
      </c>
      <c r="Q18" s="11" t="n">
        <f si="2" t="shared"/>
        <v>396180.0</v>
      </c>
      <c r="R18" s="6" t="n">
        <f si="0" t="shared"/>
        <v>6.950625978090767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339.0</v>
      </c>
      <c r="E19" s="5" t="n">
        <v>473.0</v>
      </c>
      <c r="F19" s="5" t="n">
        <v>798.0</v>
      </c>
      <c r="G19" s="5" t="n">
        <v>756.0</v>
      </c>
      <c r="H19" s="5" t="n">
        <v>1278.0</v>
      </c>
      <c r="I19" s="5" t="n">
        <v>1215.0</v>
      </c>
      <c r="J19" s="5" t="n">
        <v>643.0</v>
      </c>
      <c r="K19" s="5" t="n">
        <v>283.0</v>
      </c>
      <c r="L19" s="5" t="n">
        <v>141.0</v>
      </c>
      <c r="M19" s="5" t="n">
        <v>1121.0</v>
      </c>
      <c r="N19" s="11" t="n">
        <f si="5" t="shared"/>
        <v>7047.0</v>
      </c>
      <c r="O19" s="5" t="n">
        <v>218924.0</v>
      </c>
      <c r="P19" s="5" t="n">
        <v>63466.0</v>
      </c>
      <c r="Q19" s="11" t="n">
        <f si="2" t="shared"/>
        <v>5926.0</v>
      </c>
      <c r="R19" s="6" t="n">
        <f si="0" t="shared"/>
        <v>10.70975362807965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4688.0</v>
      </c>
      <c r="E20" s="5" t="n">
        <v>4072.0</v>
      </c>
      <c r="F20" s="5" t="n">
        <v>5598.0</v>
      </c>
      <c r="G20" s="5" t="n">
        <v>5618.0</v>
      </c>
      <c r="H20" s="5" t="n">
        <v>10225.0</v>
      </c>
      <c r="I20" s="5" t="n">
        <v>12459.0</v>
      </c>
      <c r="J20" s="5" t="n">
        <v>8695.0</v>
      </c>
      <c r="K20" s="5" t="n">
        <v>3679.0</v>
      </c>
      <c r="L20" s="5" t="n">
        <v>924.0</v>
      </c>
      <c r="M20" s="5" t="n">
        <v>6431.0</v>
      </c>
      <c r="N20" s="11" t="n">
        <f si="5" t="shared"/>
        <v>62389.0</v>
      </c>
      <c r="O20" s="5" t="n">
        <v>1198639.0</v>
      </c>
      <c r="P20" s="5" t="n">
        <v>662677.0</v>
      </c>
      <c r="Q20" s="11" t="n">
        <f si="2" t="shared"/>
        <v>55958.0</v>
      </c>
      <c r="R20" s="6" t="n">
        <f si="0" t="shared"/>
        <v>11.84239965688552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12.0</v>
      </c>
      <c r="E21" s="5" t="n">
        <v>23.0</v>
      </c>
      <c r="F21" s="5" t="n">
        <v>38.0</v>
      </c>
      <c r="G21" s="5" t="n">
        <v>32.0</v>
      </c>
      <c r="H21" s="5" t="n">
        <v>72.0</v>
      </c>
      <c r="I21" s="5" t="n">
        <v>55.0</v>
      </c>
      <c r="J21" s="5" t="n">
        <v>34.0</v>
      </c>
      <c r="K21" s="5" t="n">
        <v>19.0</v>
      </c>
      <c r="L21" s="5" t="n">
        <v>16.0</v>
      </c>
      <c r="M21" s="5" t="n">
        <v>45.0</v>
      </c>
      <c r="N21" s="11" t="n">
        <f si="5" t="shared"/>
        <v>346.0</v>
      </c>
      <c r="O21" s="5" t="n">
        <v>12841.0</v>
      </c>
      <c r="P21" s="5" t="n">
        <v>4186.0</v>
      </c>
      <c r="Q21" s="11" t="n">
        <f si="2" t="shared"/>
        <v>301.0</v>
      </c>
      <c r="R21" s="6" t="n">
        <f si="0" t="shared"/>
        <v>13.906976744186046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18.0</v>
      </c>
      <c r="E22" s="5" t="n">
        <v>22.0</v>
      </c>
      <c r="F22" s="5" t="n">
        <v>25.0</v>
      </c>
      <c r="G22" s="5" t="n">
        <v>11.0</v>
      </c>
      <c r="H22" s="5" t="n">
        <v>48.0</v>
      </c>
      <c r="I22" s="5" t="n">
        <v>65.0</v>
      </c>
      <c r="J22" s="5" t="n">
        <v>42.0</v>
      </c>
      <c r="K22" s="5" t="n">
        <v>23.0</v>
      </c>
      <c r="L22" s="5" t="n">
        <v>16.0</v>
      </c>
      <c r="M22" s="5" t="n">
        <v>56.0</v>
      </c>
      <c r="N22" s="11" t="n">
        <f si="5" t="shared"/>
        <v>326.0</v>
      </c>
      <c r="O22" s="5" t="n">
        <v>18845.0</v>
      </c>
      <c r="P22" s="5" t="n">
        <v>4308.0</v>
      </c>
      <c r="Q22" s="11" t="n">
        <f si="2" t="shared"/>
        <v>270.0</v>
      </c>
      <c r="R22" s="6" t="n">
        <f si="0" t="shared"/>
        <v>15.955555555555556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3.0</v>
      </c>
      <c r="E23" s="5" t="n">
        <v>10.0</v>
      </c>
      <c r="F23" s="5" t="n">
        <v>2.0</v>
      </c>
      <c r="G23" s="5" t="n">
        <v>5.0</v>
      </c>
      <c r="H23" s="5" t="n">
        <v>7.0</v>
      </c>
      <c r="I23" s="5" t="n">
        <v>3.0</v>
      </c>
      <c r="J23" s="5" t="n">
        <v>6.0</v>
      </c>
      <c r="K23" s="5" t="n">
        <v>6.0</v>
      </c>
      <c r="L23" s="5" t="n">
        <v>3.0</v>
      </c>
      <c r="M23" s="5" t="n">
        <v>8.0</v>
      </c>
      <c r="N23" s="11" t="n">
        <f si="5" t="shared"/>
        <v>53.0</v>
      </c>
      <c r="O23" s="5" t="n">
        <v>1910.0</v>
      </c>
      <c r="P23" s="5" t="n">
        <v>725.0</v>
      </c>
      <c r="Q23" s="11" t="n">
        <f si="2" t="shared"/>
        <v>45.0</v>
      </c>
      <c r="R23" s="6" t="n">
        <f si="0" t="shared"/>
        <v>16.11111111111111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41.0</v>
      </c>
      <c r="E24" s="5" t="n">
        <f ref="E24:M24" si="7" t="shared">E25-E19-E20-E21-E22-E23</f>
        <v>46.0</v>
      </c>
      <c r="F24" s="5" t="n">
        <f si="7" t="shared"/>
        <v>56.0</v>
      </c>
      <c r="G24" s="5" t="n">
        <f si="7" t="shared"/>
        <v>54.0</v>
      </c>
      <c r="H24" s="5" t="n">
        <f si="7" t="shared"/>
        <v>121.0</v>
      </c>
      <c r="I24" s="5" t="n">
        <f si="7" t="shared"/>
        <v>164.0</v>
      </c>
      <c r="J24" s="5" t="n">
        <f si="7" t="shared"/>
        <v>217.0</v>
      </c>
      <c r="K24" s="5" t="n">
        <f si="7" t="shared"/>
        <v>76.0</v>
      </c>
      <c r="L24" s="5" t="n">
        <f si="7" t="shared"/>
        <v>65.0</v>
      </c>
      <c r="M24" s="5" t="n">
        <f si="7" t="shared"/>
        <v>428.0</v>
      </c>
      <c r="N24" s="11" t="n">
        <f si="5" t="shared"/>
        <v>1268.0</v>
      </c>
      <c r="O24" s="5" t="n">
        <f>O25-O19-O20-O21-O22-O23</f>
        <v>171939.0</v>
      </c>
      <c r="P24" s="5" t="n">
        <f>P25-P19-P20-P21-P22-P23</f>
        <v>16315.0</v>
      </c>
      <c r="Q24" s="11" t="n">
        <f si="2" t="shared"/>
        <v>840.0</v>
      </c>
      <c r="R24" s="6" t="n">
        <f si="0" t="shared"/>
        <v>19.422619047619047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5101.0</v>
      </c>
      <c r="E25" s="5" t="n">
        <v>4646.0</v>
      </c>
      <c r="F25" s="5" t="n">
        <v>6517.0</v>
      </c>
      <c r="G25" s="5" t="n">
        <v>6476.0</v>
      </c>
      <c r="H25" s="5" t="n">
        <v>11751.0</v>
      </c>
      <c r="I25" s="5" t="n">
        <v>13961.0</v>
      </c>
      <c r="J25" s="5" t="n">
        <v>9637.0</v>
      </c>
      <c r="K25" s="5" t="n">
        <v>4086.0</v>
      </c>
      <c r="L25" s="5" t="n">
        <v>1165.0</v>
      </c>
      <c r="M25" s="5" t="n">
        <v>8089.0</v>
      </c>
      <c r="N25" s="11" t="n">
        <f si="5" t="shared"/>
        <v>71429.0</v>
      </c>
      <c r="O25" s="5" t="n">
        <v>1623098.0</v>
      </c>
      <c r="P25" s="5" t="n">
        <v>751677.0</v>
      </c>
      <c r="Q25" s="11" t="n">
        <f si="2" t="shared"/>
        <v>63340.0</v>
      </c>
      <c r="R25" s="6" t="n">
        <f si="0" t="shared"/>
        <v>11.867335017366592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45.0</v>
      </c>
      <c r="E26" s="5" t="n">
        <v>41.0</v>
      </c>
      <c r="F26" s="5" t="n">
        <v>47.0</v>
      </c>
      <c r="G26" s="5" t="n">
        <v>62.0</v>
      </c>
      <c r="H26" s="5" t="n">
        <v>102.0</v>
      </c>
      <c r="I26" s="5" t="n">
        <v>142.0</v>
      </c>
      <c r="J26" s="5" t="n">
        <v>110.0</v>
      </c>
      <c r="K26" s="5" t="n">
        <v>49.0</v>
      </c>
      <c r="L26" s="5" t="n">
        <v>27.0</v>
      </c>
      <c r="M26" s="5" t="n">
        <v>98.0</v>
      </c>
      <c r="N26" s="11" t="n">
        <f si="5" t="shared"/>
        <v>723.0</v>
      </c>
      <c r="O26" s="5" t="n">
        <v>17540.0</v>
      </c>
      <c r="P26" s="5" t="n">
        <v>9276.0</v>
      </c>
      <c r="Q26" s="11" t="n">
        <f si="2" t="shared"/>
        <v>625.0</v>
      </c>
      <c r="R26" s="6" t="n">
        <f si="0" t="shared"/>
        <v>14.8416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300.0</v>
      </c>
      <c r="E27" s="5" t="n">
        <v>254.0</v>
      </c>
      <c r="F27" s="5" t="n">
        <v>300.0</v>
      </c>
      <c r="G27" s="5" t="n">
        <v>278.0</v>
      </c>
      <c r="H27" s="5" t="n">
        <v>602.0</v>
      </c>
      <c r="I27" s="5" t="n">
        <v>738.0</v>
      </c>
      <c r="J27" s="5" t="n">
        <v>468.0</v>
      </c>
      <c r="K27" s="5" t="n">
        <v>219.0</v>
      </c>
      <c r="L27" s="5" t="n">
        <v>118.0</v>
      </c>
      <c r="M27" s="5" t="n">
        <v>603.0</v>
      </c>
      <c r="N27" s="11" t="n">
        <f si="5" t="shared"/>
        <v>3880.0</v>
      </c>
      <c r="O27" s="5" t="n">
        <v>121675.0</v>
      </c>
      <c r="P27" s="5" t="n">
        <v>43377.0</v>
      </c>
      <c r="Q27" s="11" t="n">
        <f si="2" t="shared"/>
        <v>3277.0</v>
      </c>
      <c r="R27" s="6" t="n">
        <f si="0" t="shared"/>
        <v>13.236801953005799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165.0</v>
      </c>
      <c r="E28" s="5" t="n">
        <v>251.0</v>
      </c>
      <c r="F28" s="5" t="n">
        <v>351.0</v>
      </c>
      <c r="G28" s="5" t="n">
        <v>275.0</v>
      </c>
      <c r="H28" s="5" t="n">
        <v>608.0</v>
      </c>
      <c r="I28" s="5" t="n">
        <v>682.0</v>
      </c>
      <c r="J28" s="5" t="n">
        <v>401.0</v>
      </c>
      <c r="K28" s="5" t="n">
        <v>153.0</v>
      </c>
      <c r="L28" s="5" t="n">
        <v>79.0</v>
      </c>
      <c r="M28" s="5" t="n">
        <v>376.0</v>
      </c>
      <c r="N28" s="11" t="n">
        <f si="5" t="shared"/>
        <v>3341.0</v>
      </c>
      <c r="O28" s="5" t="n">
        <v>73870.0</v>
      </c>
      <c r="P28" s="5" t="n">
        <v>35286.0</v>
      </c>
      <c r="Q28" s="11" t="n">
        <f si="2" t="shared"/>
        <v>2965.0</v>
      </c>
      <c r="R28" s="6" t="n">
        <f si="0" t="shared"/>
        <v>11.900843170320405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115.0</v>
      </c>
      <c r="E29" s="5" t="n">
        <v>129.0</v>
      </c>
      <c r="F29" s="5" t="n">
        <v>129.0</v>
      </c>
      <c r="G29" s="5" t="n">
        <v>98.0</v>
      </c>
      <c r="H29" s="5" t="n">
        <v>210.0</v>
      </c>
      <c r="I29" s="5" t="n">
        <v>210.0</v>
      </c>
      <c r="J29" s="5" t="n">
        <v>107.0</v>
      </c>
      <c r="K29" s="5" t="n">
        <v>65.0</v>
      </c>
      <c r="L29" s="5" t="n">
        <v>37.0</v>
      </c>
      <c r="M29" s="5" t="n">
        <v>271.0</v>
      </c>
      <c r="N29" s="11" t="n">
        <f si="5" t="shared"/>
        <v>1371.0</v>
      </c>
      <c r="O29" s="5" t="n">
        <v>35711.0</v>
      </c>
      <c r="P29" s="5" t="n">
        <v>12883.0</v>
      </c>
      <c r="Q29" s="11" t="n">
        <f si="2" t="shared"/>
        <v>1100.0</v>
      </c>
      <c r="R29" s="6" t="n">
        <f si="0" t="shared"/>
        <v>11.711818181818181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157.0</v>
      </c>
      <c r="E30" s="5" t="n">
        <v>117.0</v>
      </c>
      <c r="F30" s="5" t="n">
        <v>181.0</v>
      </c>
      <c r="G30" s="5" t="n">
        <v>172.0</v>
      </c>
      <c r="H30" s="5" t="n">
        <v>339.0</v>
      </c>
      <c r="I30" s="5" t="n">
        <v>346.0</v>
      </c>
      <c r="J30" s="5" t="n">
        <v>227.0</v>
      </c>
      <c r="K30" s="5" t="n">
        <v>116.0</v>
      </c>
      <c r="L30" s="5" t="n">
        <v>27.0</v>
      </c>
      <c r="M30" s="5" t="n">
        <v>245.0</v>
      </c>
      <c r="N30" s="11" t="n">
        <f si="5" t="shared"/>
        <v>1927.0</v>
      </c>
      <c r="O30" s="5" t="n">
        <v>34123.0</v>
      </c>
      <c r="P30" s="5" t="n">
        <v>19092.0</v>
      </c>
      <c r="Q30" s="11" t="n">
        <f si="2" t="shared"/>
        <v>1682.0</v>
      </c>
      <c r="R30" s="6" t="n">
        <f si="0" t="shared"/>
        <v>11.35077288941736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42.0</v>
      </c>
      <c r="E31" s="5" t="n">
        <v>68.0</v>
      </c>
      <c r="F31" s="5" t="n">
        <v>89.0</v>
      </c>
      <c r="G31" s="5" t="n">
        <v>89.0</v>
      </c>
      <c r="H31" s="5" t="n">
        <v>203.0</v>
      </c>
      <c r="I31" s="5" t="n">
        <v>225.0</v>
      </c>
      <c r="J31" s="5" t="n">
        <v>146.0</v>
      </c>
      <c r="K31" s="5" t="n">
        <v>34.0</v>
      </c>
      <c r="L31" s="5" t="n">
        <v>12.0</v>
      </c>
      <c r="M31" s="5" t="n">
        <v>44.0</v>
      </c>
      <c r="N31" s="11" t="n">
        <f si="5" t="shared"/>
        <v>952.0</v>
      </c>
      <c r="O31" s="5" t="n">
        <v>14416.0</v>
      </c>
      <c r="P31" s="5" t="n">
        <v>9769.0</v>
      </c>
      <c r="Q31" s="11" t="n">
        <f si="2" t="shared"/>
        <v>908.0</v>
      </c>
      <c r="R31" s="6" t="n">
        <f si="0" t="shared"/>
        <v>10.758810572687224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79.0</v>
      </c>
      <c r="E32" s="5" t="n">
        <v>86.0</v>
      </c>
      <c r="F32" s="5" t="n">
        <v>130.0</v>
      </c>
      <c r="G32" s="5" t="n">
        <v>102.0</v>
      </c>
      <c r="H32" s="5" t="n">
        <v>168.0</v>
      </c>
      <c r="I32" s="5" t="n">
        <v>249.0</v>
      </c>
      <c r="J32" s="5" t="n">
        <v>118.0</v>
      </c>
      <c r="K32" s="5" t="n">
        <v>58.0</v>
      </c>
      <c r="L32" s="5" t="n">
        <v>30.0</v>
      </c>
      <c r="M32" s="5" t="n">
        <v>108.0</v>
      </c>
      <c r="N32" s="11" t="n">
        <f si="5" t="shared"/>
        <v>1128.0</v>
      </c>
      <c r="O32" s="5" t="n">
        <v>35042.0</v>
      </c>
      <c r="P32" s="5" t="n">
        <v>12224.0</v>
      </c>
      <c r="Q32" s="11" t="n">
        <f si="2" t="shared"/>
        <v>1020.0</v>
      </c>
      <c r="R32" s="6" t="n">
        <f si="0" t="shared"/>
        <v>11.984313725490196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400.0</v>
      </c>
      <c r="E33" s="5" t="n">
        <v>334.0</v>
      </c>
      <c r="F33" s="5" t="n">
        <v>492.0</v>
      </c>
      <c r="G33" s="5" t="n">
        <v>420.0</v>
      </c>
      <c r="H33" s="5" t="n">
        <v>724.0</v>
      </c>
      <c r="I33" s="5" t="n">
        <v>756.0</v>
      </c>
      <c r="J33" s="5" t="n">
        <v>611.0</v>
      </c>
      <c r="K33" s="5" t="n">
        <v>429.0</v>
      </c>
      <c r="L33" s="5" t="n">
        <v>147.0</v>
      </c>
      <c r="M33" s="5" t="n">
        <v>781.0</v>
      </c>
      <c r="N33" s="11" t="n">
        <f si="5" t="shared"/>
        <v>5094.0</v>
      </c>
      <c r="O33" s="5" t="n">
        <v>207020.0</v>
      </c>
      <c r="P33" s="5" t="n">
        <v>60333.0</v>
      </c>
      <c r="Q33" s="11" t="n">
        <f si="2" t="shared"/>
        <v>4313.0</v>
      </c>
      <c r="R33" s="6" t="n">
        <f si="0" t="shared"/>
        <v>13.988638998377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43.0</v>
      </c>
      <c r="E34" s="5" t="n">
        <v>33.0</v>
      </c>
      <c r="F34" s="5" t="n">
        <v>61.0</v>
      </c>
      <c r="G34" s="5" t="n">
        <v>43.0</v>
      </c>
      <c r="H34" s="5" t="n">
        <v>130.0</v>
      </c>
      <c r="I34" s="5" t="n">
        <v>106.0</v>
      </c>
      <c r="J34" s="5" t="n">
        <v>85.0</v>
      </c>
      <c r="K34" s="5" t="n">
        <v>24.0</v>
      </c>
      <c r="L34" s="5" t="n">
        <v>13.0</v>
      </c>
      <c r="M34" s="5" t="n">
        <v>92.0</v>
      </c>
      <c r="N34" s="11" t="n">
        <f si="5" t="shared"/>
        <v>630.0</v>
      </c>
      <c r="O34" s="5" t="n">
        <v>12846.0</v>
      </c>
      <c r="P34" s="5" t="n">
        <v>6263.0</v>
      </c>
      <c r="Q34" s="11" t="n">
        <f si="2" t="shared"/>
        <v>538.0</v>
      </c>
      <c r="R34" s="6" t="n">
        <f si="0" t="shared"/>
        <v>11.641263940520446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26.0</v>
      </c>
      <c r="E35" s="5" t="n">
        <v>9.0</v>
      </c>
      <c r="F35" s="5" t="n">
        <v>10.0</v>
      </c>
      <c r="G35" s="5" t="n">
        <v>6.0</v>
      </c>
      <c r="H35" s="5" t="n">
        <v>21.0</v>
      </c>
      <c r="I35" s="5" t="n">
        <v>12.0</v>
      </c>
      <c r="J35" s="5" t="n">
        <v>13.0</v>
      </c>
      <c r="K35" s="5" t="n">
        <v>3.0</v>
      </c>
      <c r="L35" s="5" t="n">
        <v>2.0</v>
      </c>
      <c r="M35" s="5" t="n">
        <v>18.0</v>
      </c>
      <c r="N35" s="11" t="n">
        <f si="5" t="shared"/>
        <v>120.0</v>
      </c>
      <c r="O35" s="5" t="n">
        <v>5167.0</v>
      </c>
      <c r="P35" s="5" t="n">
        <v>942.0</v>
      </c>
      <c r="Q35" s="11" t="n">
        <f si="2" t="shared"/>
        <v>102.0</v>
      </c>
      <c r="R35" s="6" t="n">
        <f si="0" t="shared"/>
        <v>9.235294117647058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23.0</v>
      </c>
      <c r="E36" s="5" t="n">
        <v>50.0</v>
      </c>
      <c r="F36" s="5" t="n">
        <v>36.0</v>
      </c>
      <c r="G36" s="5" t="n">
        <v>43.0</v>
      </c>
      <c r="H36" s="5" t="n">
        <v>151.0</v>
      </c>
      <c r="I36" s="5" t="n">
        <v>140.0</v>
      </c>
      <c r="J36" s="5" t="n">
        <v>116.0</v>
      </c>
      <c r="K36" s="5" t="n">
        <v>31.0</v>
      </c>
      <c r="L36" s="5" t="n">
        <v>13.0</v>
      </c>
      <c r="M36" s="5" t="n">
        <v>49.0</v>
      </c>
      <c r="N36" s="11" t="n">
        <f si="5" t="shared"/>
        <v>652.0</v>
      </c>
      <c r="O36" s="5" t="n">
        <v>12933.0</v>
      </c>
      <c r="P36" s="5" t="n">
        <v>7472.0</v>
      </c>
      <c r="Q36" s="11" t="n">
        <f si="2" t="shared"/>
        <v>603.0</v>
      </c>
      <c r="R36" s="6" t="n">
        <f si="0" t="shared"/>
        <v>12.391376451077944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52.0</v>
      </c>
      <c r="E37" s="5" t="n">
        <v>64.0</v>
      </c>
      <c r="F37" s="5" t="n">
        <v>39.0</v>
      </c>
      <c r="G37" s="5" t="n">
        <v>36.0</v>
      </c>
      <c r="H37" s="5" t="n">
        <v>50.0</v>
      </c>
      <c r="I37" s="5" t="n">
        <v>88.0</v>
      </c>
      <c r="J37" s="5" t="n">
        <v>50.0</v>
      </c>
      <c r="K37" s="5" t="n">
        <v>49.0</v>
      </c>
      <c r="L37" s="5" t="n">
        <v>26.0</v>
      </c>
      <c r="M37" s="5" t="n">
        <v>138.0</v>
      </c>
      <c r="N37" s="11" t="n">
        <f si="5" t="shared"/>
        <v>592.0</v>
      </c>
      <c r="O37" s="5" t="n">
        <v>41982.0</v>
      </c>
      <c r="P37" s="5" t="n">
        <v>6978.0</v>
      </c>
      <c r="Q37" s="11" t="n">
        <f si="2" t="shared"/>
        <v>454.0</v>
      </c>
      <c r="R37" s="6" t="n">
        <f si="0" t="shared"/>
        <v>15.370044052863436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400.0</v>
      </c>
      <c r="E38" s="5" t="n">
        <f ref="E38:M38" si="8" t="shared">E39-E26-E27-E28-E29-E30-E31-E32-E33-E34-E35-E36-E37</f>
        <v>268.0</v>
      </c>
      <c r="F38" s="5" t="n">
        <f si="8" t="shared"/>
        <v>410.0</v>
      </c>
      <c r="G38" s="5" t="n">
        <f si="8" t="shared"/>
        <v>350.0</v>
      </c>
      <c r="H38" s="5" t="n">
        <f si="8" t="shared"/>
        <v>760.0</v>
      </c>
      <c r="I38" s="5" t="n">
        <f si="8" t="shared"/>
        <v>937.0</v>
      </c>
      <c r="J38" s="5" t="n">
        <f si="8" t="shared"/>
        <v>579.0</v>
      </c>
      <c r="K38" s="5" t="n">
        <f si="8" t="shared"/>
        <v>338.0</v>
      </c>
      <c r="L38" s="5" t="n">
        <f si="8" t="shared"/>
        <v>110.0</v>
      </c>
      <c r="M38" s="5" t="n">
        <f si="8" t="shared"/>
        <v>937.0</v>
      </c>
      <c r="N38" s="11" t="n">
        <f si="5" t="shared"/>
        <v>5089.0</v>
      </c>
      <c r="O38" s="5" t="n">
        <f>O39-O26-O27-O28-O29-O30-O31-O32-O33-O34-O35-O36-O37</f>
        <v>152488.0</v>
      </c>
      <c r="P38" s="5" t="n">
        <f>P39-P26-P27-P28-P29-P30-P31-P32-P33-P34-P35-P36-P37</f>
        <v>54248.0</v>
      </c>
      <c r="Q38" s="11" t="n">
        <f si="2" t="shared"/>
        <v>4152.0</v>
      </c>
      <c r="R38" s="6" t="n">
        <f si="0" t="shared"/>
        <v>13.065510597302504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1847.0</v>
      </c>
      <c r="E39" s="5" t="n">
        <v>1704.0</v>
      </c>
      <c r="F39" s="5" t="n">
        <v>2275.0</v>
      </c>
      <c r="G39" s="5" t="n">
        <v>1974.0</v>
      </c>
      <c r="H39" s="5" t="n">
        <v>4068.0</v>
      </c>
      <c r="I39" s="5" t="n">
        <v>4631.0</v>
      </c>
      <c r="J39" s="5" t="n">
        <v>3031.0</v>
      </c>
      <c r="K39" s="5" t="n">
        <v>1568.0</v>
      </c>
      <c r="L39" s="5" t="n">
        <v>641.0</v>
      </c>
      <c r="M39" s="5" t="n">
        <v>3760.0</v>
      </c>
      <c r="N39" s="11" t="n">
        <f si="5" t="shared"/>
        <v>25499.0</v>
      </c>
      <c r="O39" s="5" t="n">
        <v>764813.0</v>
      </c>
      <c r="P39" s="5" t="n">
        <v>278143.0</v>
      </c>
      <c r="Q39" s="11" t="n">
        <f si="2" t="shared"/>
        <v>21739.0</v>
      </c>
      <c r="R39" s="6" t="n">
        <f si="0" t="shared"/>
        <v>12.794654767928607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496.0</v>
      </c>
      <c r="E40" s="5" t="n">
        <v>443.0</v>
      </c>
      <c r="F40" s="5" t="n">
        <v>684.0</v>
      </c>
      <c r="G40" s="5" t="n">
        <v>676.0</v>
      </c>
      <c r="H40" s="5" t="n">
        <v>1510.0</v>
      </c>
      <c r="I40" s="5" t="n">
        <v>1442.0</v>
      </c>
      <c r="J40" s="5" t="n">
        <v>513.0</v>
      </c>
      <c r="K40" s="5" t="n">
        <v>169.0</v>
      </c>
      <c r="L40" s="5" t="n">
        <v>72.0</v>
      </c>
      <c r="M40" s="5" t="n">
        <v>1464.0</v>
      </c>
      <c r="N40" s="11" t="n">
        <f si="5" t="shared"/>
        <v>7469.0</v>
      </c>
      <c r="O40" s="5" t="n">
        <v>95756.0</v>
      </c>
      <c r="P40" s="5" t="n">
        <v>53964.0</v>
      </c>
      <c r="Q40" s="11" t="n">
        <f si="2" t="shared"/>
        <v>6005.0</v>
      </c>
      <c r="R40" s="6" t="n">
        <f si="0" t="shared"/>
        <v>8.986511240632806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57.0</v>
      </c>
      <c r="E41" s="5" t="n">
        <v>71.0</v>
      </c>
      <c r="F41" s="5" t="n">
        <v>102.0</v>
      </c>
      <c r="G41" s="5" t="n">
        <v>86.0</v>
      </c>
      <c r="H41" s="5" t="n">
        <v>197.0</v>
      </c>
      <c r="I41" s="5" t="n">
        <v>222.0</v>
      </c>
      <c r="J41" s="5" t="n">
        <v>106.0</v>
      </c>
      <c r="K41" s="5" t="n">
        <v>34.0</v>
      </c>
      <c r="L41" s="5" t="n">
        <v>21.0</v>
      </c>
      <c r="M41" s="5" t="n">
        <v>237.0</v>
      </c>
      <c r="N41" s="11" t="n">
        <f si="5" t="shared"/>
        <v>1133.0</v>
      </c>
      <c r="O41" s="5" t="n">
        <v>25302.0</v>
      </c>
      <c r="P41" s="5" t="n">
        <v>9598.0</v>
      </c>
      <c r="Q41" s="11" t="n">
        <f si="2" t="shared"/>
        <v>896.0</v>
      </c>
      <c r="R41" s="6" t="n">
        <f si="0" t="shared"/>
        <v>10.712053571428571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121.0</v>
      </c>
      <c r="E42" s="5" t="n">
        <f ref="E42:M42" si="9" t="shared">E43-E40-E41</f>
        <v>21.0</v>
      </c>
      <c r="F42" s="5" t="n">
        <f si="9" t="shared"/>
        <v>11.0</v>
      </c>
      <c r="G42" s="5" t="n">
        <f si="9" t="shared"/>
        <v>12.0</v>
      </c>
      <c r="H42" s="5" t="n">
        <f si="9" t="shared"/>
        <v>37.0</v>
      </c>
      <c r="I42" s="5" t="n">
        <f si="9" t="shared"/>
        <v>46.0</v>
      </c>
      <c r="J42" s="5" t="n">
        <f si="9" t="shared"/>
        <v>29.0</v>
      </c>
      <c r="K42" s="5" t="n">
        <f si="9" t="shared"/>
        <v>7.0</v>
      </c>
      <c r="L42" s="5" t="n">
        <f si="9" t="shared"/>
        <v>3.0</v>
      </c>
      <c r="M42" s="5" t="n">
        <f si="9" t="shared"/>
        <v>54.0</v>
      </c>
      <c r="N42" s="11" t="n">
        <f si="5" t="shared"/>
        <v>341.0</v>
      </c>
      <c r="O42" s="5" t="n">
        <f>O43-O40-O41</f>
        <v>14631.0</v>
      </c>
      <c r="P42" s="5" t="n">
        <f>P43-P40-P41</f>
        <v>2157.0</v>
      </c>
      <c r="Q42" s="11" t="n">
        <f si="2" t="shared"/>
        <v>287.0</v>
      </c>
      <c r="R42" s="6" t="n">
        <f si="0" t="shared"/>
        <v>7.515679442508711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674.0</v>
      </c>
      <c r="E43" s="5" t="n">
        <v>535.0</v>
      </c>
      <c r="F43" s="5" t="n">
        <v>797.0</v>
      </c>
      <c r="G43" s="5" t="n">
        <v>774.0</v>
      </c>
      <c r="H43" s="5" t="n">
        <v>1744.0</v>
      </c>
      <c r="I43" s="5" t="n">
        <v>1710.0</v>
      </c>
      <c r="J43" s="5" t="n">
        <v>648.0</v>
      </c>
      <c r="K43" s="5" t="n">
        <v>210.0</v>
      </c>
      <c r="L43" s="5" t="n">
        <v>96.0</v>
      </c>
      <c r="M43" s="5" t="n">
        <v>1755.0</v>
      </c>
      <c r="N43" s="11" t="n">
        <f si="5" t="shared"/>
        <v>8943.0</v>
      </c>
      <c r="O43" s="5" t="n">
        <v>135689.0</v>
      </c>
      <c r="P43" s="5" t="n">
        <v>65719.0</v>
      </c>
      <c r="Q43" s="11" t="n">
        <f si="2" t="shared"/>
        <v>7188.0</v>
      </c>
      <c r="R43" s="6" t="n">
        <f si="0" t="shared"/>
        <v>9.142877017250974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19.0</v>
      </c>
      <c r="E44" s="8" t="n">
        <v>16.0</v>
      </c>
      <c r="F44" s="8" t="n">
        <v>6.0</v>
      </c>
      <c r="G44" s="8" t="n">
        <v>4.0</v>
      </c>
      <c r="H44" s="8" t="n">
        <v>20.0</v>
      </c>
      <c r="I44" s="8" t="n">
        <v>49.0</v>
      </c>
      <c r="J44" s="8" t="n">
        <v>50.0</v>
      </c>
      <c r="K44" s="8" t="n">
        <v>50.0</v>
      </c>
      <c r="L44" s="8" t="n">
        <v>36.0</v>
      </c>
      <c r="M44" s="8" t="n">
        <v>502.0</v>
      </c>
      <c r="N44" s="11" t="n">
        <f si="5" t="shared"/>
        <v>752.0</v>
      </c>
      <c r="O44" s="8" t="n">
        <v>183971.0</v>
      </c>
      <c r="P44" s="8" t="n">
        <v>6999.0</v>
      </c>
      <c r="Q44" s="11" t="n">
        <f si="2" t="shared"/>
        <v>250.0</v>
      </c>
      <c r="R44" s="6" t="n">
        <f si="0" t="shared"/>
        <v>27.996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17.0</v>
      </c>
      <c r="E45" s="8" t="n">
        <f ref="E45:M45" si="10" t="shared">E46-E44</f>
        <v>10.0</v>
      </c>
      <c r="F45" s="8" t="n">
        <f si="10" t="shared"/>
        <v>20.0</v>
      </c>
      <c r="G45" s="8" t="n">
        <f si="10" t="shared"/>
        <v>21.0</v>
      </c>
      <c r="H45" s="8" t="n">
        <f si="10" t="shared"/>
        <v>42.0</v>
      </c>
      <c r="I45" s="8" t="n">
        <f si="10" t="shared"/>
        <v>75.0</v>
      </c>
      <c r="J45" s="8" t="n">
        <f si="10" t="shared"/>
        <v>94.0</v>
      </c>
      <c r="K45" s="8" t="n">
        <f si="10" t="shared"/>
        <v>29.0</v>
      </c>
      <c r="L45" s="8" t="n">
        <f si="10" t="shared"/>
        <v>41.0</v>
      </c>
      <c r="M45" s="8" t="n">
        <f si="10" t="shared"/>
        <v>359.0</v>
      </c>
      <c r="N45" s="11" t="n">
        <f si="5" t="shared"/>
        <v>708.0</v>
      </c>
      <c r="O45" s="8" t="n">
        <f>O46-O44</f>
        <v>171148.0</v>
      </c>
      <c r="P45" s="8" t="n">
        <f>P46-P44</f>
        <v>8107.0</v>
      </c>
      <c r="Q45" s="11" t="n">
        <f si="2" t="shared"/>
        <v>349.0</v>
      </c>
      <c r="R45" s="6" t="n">
        <f si="0" t="shared"/>
        <v>23.229226361031518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36.0</v>
      </c>
      <c r="E46" s="8" t="n">
        <v>26.0</v>
      </c>
      <c r="F46" s="8" t="n">
        <v>26.0</v>
      </c>
      <c r="G46" s="8" t="n">
        <v>25.0</v>
      </c>
      <c r="H46" s="8" t="n">
        <v>62.0</v>
      </c>
      <c r="I46" s="8" t="n">
        <v>124.0</v>
      </c>
      <c r="J46" s="8" t="n">
        <v>144.0</v>
      </c>
      <c r="K46" s="8" t="n">
        <v>79.0</v>
      </c>
      <c r="L46" s="8" t="n">
        <v>77.0</v>
      </c>
      <c r="M46" s="8" t="n">
        <v>861.0</v>
      </c>
      <c r="N46" s="11" t="n">
        <f si="5" t="shared"/>
        <v>1460.0</v>
      </c>
      <c r="O46" s="8" t="n">
        <v>355119.0</v>
      </c>
      <c r="P46" s="8" t="n">
        <v>15106.0</v>
      </c>
      <c r="Q46" s="11" t="n">
        <f si="2" t="shared"/>
        <v>599.0</v>
      </c>
      <c r="R46" s="6" t="n">
        <f si="0" t="shared"/>
        <v>25.218697829716195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6.0</v>
      </c>
      <c r="E47" s="5" t="n">
        <v>3.0</v>
      </c>
      <c r="F47" s="5" t="n">
        <v>10.0</v>
      </c>
      <c r="G47" s="5" t="n">
        <v>6.0</v>
      </c>
      <c r="H47" s="5" t="n">
        <v>7.0</v>
      </c>
      <c r="I47" s="5" t="n">
        <v>6.0</v>
      </c>
      <c r="J47" s="5" t="n">
        <v>5.0</v>
      </c>
      <c r="K47" s="5" t="n">
        <v>3.0</v>
      </c>
      <c r="L47" s="5" t="n">
        <v>8.0</v>
      </c>
      <c r="M47" s="5" t="n">
        <v>20.0</v>
      </c>
      <c r="N47" s="11" t="n">
        <f si="5" t="shared"/>
        <v>74.0</v>
      </c>
      <c r="O47" s="5" t="n">
        <v>8801.0</v>
      </c>
      <c r="P47" s="5" t="n">
        <v>1003.0</v>
      </c>
      <c r="Q47" s="11" t="n">
        <f si="2" t="shared"/>
        <v>54.0</v>
      </c>
      <c r="R47" s="6" t="n">
        <f si="0" t="shared"/>
        <v>18.574074074074073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35045.0</v>
      </c>
      <c r="E48" s="5" t="n">
        <f ref="E48:M48" si="11" t="shared">E47+E46+E43+E39+E25+E18</f>
        <v>74563.0</v>
      </c>
      <c r="F48" s="5" t="n">
        <f si="11" t="shared"/>
        <v>109119.0</v>
      </c>
      <c r="G48" s="5" t="n">
        <f si="11" t="shared"/>
        <v>76141.0</v>
      </c>
      <c r="H48" s="5" t="n">
        <f si="11" t="shared"/>
        <v>82066.0</v>
      </c>
      <c r="I48" s="5" t="n">
        <f si="11" t="shared"/>
        <v>61721.0</v>
      </c>
      <c r="J48" s="5" t="n">
        <f si="11" t="shared"/>
        <v>27609.0</v>
      </c>
      <c r="K48" s="5" t="n">
        <f si="11" t="shared"/>
        <v>14461.0</v>
      </c>
      <c r="L48" s="5" t="n">
        <f si="11" t="shared"/>
        <v>8375.0</v>
      </c>
      <c r="M48" s="5" t="n">
        <f si="11" t="shared"/>
        <v>88171.0</v>
      </c>
      <c r="N48" s="11" t="n">
        <f si="5" t="shared"/>
        <v>577271.0</v>
      </c>
      <c r="O48" s="5" t="n">
        <f>O47+O46+O43+O39+O25+O18</f>
        <v>3.6020521E7</v>
      </c>
      <c r="P48" s="5" t="n">
        <f>P47+P46+P43+P39+P25+P18</f>
        <v>3865347.0</v>
      </c>
      <c r="Q48" s="11" t="n">
        <f si="2" t="shared"/>
        <v>489100.0</v>
      </c>
      <c r="R48" s="6" t="n">
        <f si="0" t="shared"/>
        <v>7.902978940911879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6.070805566189883</v>
      </c>
      <c r="E49" s="6" t="n">
        <f ref="E49" si="13" t="shared">E48/$N$48*100</f>
        <v>12.916463844537487</v>
      </c>
      <c r="F49" s="6" t="n">
        <f ref="F49" si="14" t="shared">F48/$N$48*100</f>
        <v>18.902560495850302</v>
      </c>
      <c r="G49" s="6" t="n">
        <f ref="G49" si="15" t="shared">G48/$N$48*100</f>
        <v>13.189818993159191</v>
      </c>
      <c r="H49" s="6" t="n">
        <f ref="H49" si="16" t="shared">H48/$N$48*100</f>
        <v>14.21620001697643</v>
      </c>
      <c r="I49" s="6" t="n">
        <f ref="I49" si="17" t="shared">I48/$N$48*100</f>
        <v>10.691858763041969</v>
      </c>
      <c r="J49" s="6" t="n">
        <f ref="J49" si="18" t="shared">J48/$N$48*100</f>
        <v>4.782675727691154</v>
      </c>
      <c r="K49" s="6" t="n">
        <f ref="K49" si="19" t="shared">K48/$N$48*100</f>
        <v>2.5050626135731746</v>
      </c>
      <c r="L49" s="6" t="n">
        <f ref="L49" si="20" t="shared">L48/$N$48*100</f>
        <v>1.4507917425264738</v>
      </c>
      <c r="M49" s="6" t="n">
        <f ref="M49" si="21" t="shared">M48/$N$48*100</f>
        <v>15.273762236453937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