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<sst xmlns="http://schemas.openxmlformats.org/spreadsheetml/2006/main" count="98" uniqueCount="56">
  <si>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</si>
  <si>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</si>
  <si>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</si>
  <si>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</si>
  <si>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</si>
  <si>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</si>
  <si>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</si>
  <si>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</si>
  <si>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</si>
  <si>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</si>
  <si>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</si>
  <si>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</si>
  <si>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</si>
  <si>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</si>
  <si>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</si>
  <si>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</si>
  <si>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</si>
  <si>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</si>
  <si>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</si>
  <si>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</si>
  <si>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</si>
  <si>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</si>
  <si>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</si>
  <si>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</si>
  <si>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</si>
  <si>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</si>
  <si>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</si>
  <si>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</si>
  <si>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</si>
  <si>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</si>
  <si>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</si>
  <si>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</si>
  <si>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</si>
  <si>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</si>
  <si>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</si>
  <si>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</si>
  <si>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</si>
  <si>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</si>
  <si>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</si>
  <si>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</si>
  <si>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</si>
  <si>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</si>
  <si>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</si>
  <si>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</si>
  <si>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</si>
  <si>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</si>
  <si>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</si>
  <si>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</si>
  <si>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</si>
  <si>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</si>
  <si>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</si>
  <si>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</si>
  <si>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</si>
  <si>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114年7月來臺旅客人次及成長率－按國籍分
Table 1-3 Visitor Arrivals by Nationality,
 July, 2025</t>
  </si>
  <si>
    <t>114年7月
Jul.., 2025</t>
  </si>
  <si>
    <t>113年7月
Jul..,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</si>
</sst>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85890.0</v>
      </c>
      <c r="E3" s="4" t="n">
        <v>73916.0</v>
      </c>
      <c r="F3" s="5" t="n">
        <f>IF(E3=0,"-",(D3-E3)/E3*100)</f>
        <v>16.199469668272094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50248.0</v>
      </c>
      <c r="E4" s="4" t="n">
        <v>51873.0</v>
      </c>
      <c r="F4" s="5" t="n">
        <f ref="F4:F46" si="0" t="shared">IF(E4=0,"-",(D4-E4)/E4*100)</f>
        <v>-3.1326508973839955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3784.0</v>
      </c>
      <c r="E5" s="4" t="n">
        <v>3359.0</v>
      </c>
      <c r="F5" s="5" t="n">
        <f si="0" t="shared"/>
        <v>12.652575171181898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1445.0</v>
      </c>
      <c r="E6" s="4" t="n">
        <v>1055.0</v>
      </c>
      <c r="F6" s="5" t="n">
        <f si="0" t="shared"/>
        <v>36.96682464454976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21207.0</v>
      </c>
      <c r="E7" s="4" t="n">
        <v>21674.0</v>
      </c>
      <c r="F7" s="5" t="n">
        <f si="0" t="shared"/>
        <v>-2.154655347420873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17655.0</v>
      </c>
      <c r="E8" s="4" t="n">
        <v>16577.0</v>
      </c>
      <c r="F8" s="5" t="n">
        <f si="0" t="shared"/>
        <v>6.5029860650298605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18652.0</v>
      </c>
      <c r="E9" s="4" t="n">
        <v>18016.0</v>
      </c>
      <c r="F9" s="5" t="n">
        <f si="0" t="shared"/>
        <v>3.530195381882771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48159.0</v>
      </c>
      <c r="E10" s="4" t="n">
        <v>37513.0</v>
      </c>
      <c r="F10" s="5" t="n">
        <f si="0" t="shared"/>
        <v>28.379495108362434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26789.0</v>
      </c>
      <c r="E11" s="4" t="n">
        <v>23766.0</v>
      </c>
      <c r="F11" s="5" t="n">
        <f si="0" t="shared"/>
        <v>12.719851889253556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37587.0</v>
      </c>
      <c r="E12" s="4" t="n">
        <v>33743.0</v>
      </c>
      <c r="F12" s="5" t="n">
        <f si="0" t="shared"/>
        <v>11.391992413241264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2983.0</v>
      </c>
      <c r="E13" s="4" t="n">
        <f>E14-E7-E8-E9-E10-E11-E12</f>
        <v>1986.0</v>
      </c>
      <c r="F13" s="5" t="n">
        <f si="0" t="shared"/>
        <v>50.20140986908358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173032.0</v>
      </c>
      <c r="E14" s="4" t="n">
        <v>153275.0</v>
      </c>
      <c r="F14" s="5" t="n">
        <f si="0" t="shared"/>
        <v>12.889903767737726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627.0</v>
      </c>
      <c r="E15" s="4" t="n">
        <f>E16-E3-E4-E5-E6-E14</f>
        <v>658.0</v>
      </c>
      <c r="F15" s="5" t="n">
        <f si="0" t="shared"/>
        <v>-4.711246200607903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315026.0</v>
      </c>
      <c r="E16" s="4" t="n">
        <v>284136.0</v>
      </c>
      <c r="F16" s="5" t="n">
        <f si="0" t="shared"/>
        <v>10.871554466875018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10068.0</v>
      </c>
      <c r="E17" s="4" t="n">
        <v>9964.0</v>
      </c>
      <c r="F17" s="5" t="n">
        <f si="0" t="shared"/>
        <v>1.0437575270975512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57375.0</v>
      </c>
      <c r="E18" s="4" t="n">
        <v>54061.0</v>
      </c>
      <c r="F18" s="5" t="n">
        <f si="0" t="shared"/>
        <v>6.130112280571947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433.0</v>
      </c>
      <c r="E19" s="4" t="n">
        <v>328.0</v>
      </c>
      <c r="F19" s="5" t="n">
        <f si="0" t="shared"/>
        <v>32.01219512195122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324.0</v>
      </c>
      <c r="E20" s="4" t="n">
        <v>269.0</v>
      </c>
      <c r="F20" s="5" t="n">
        <f si="0" t="shared"/>
        <v>20.44609665427509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44.0</v>
      </c>
      <c r="E21" s="4" t="n">
        <v>70.0</v>
      </c>
      <c r="F21" s="5" t="n">
        <f si="0" t="shared"/>
        <v>-37.142857142857146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1246.0</v>
      </c>
      <c r="E22" s="4" t="n">
        <f>E23-E17-E18-E19-E20-E21</f>
        <v>1053.0</v>
      </c>
      <c r="F22" s="5" t="n">
        <f>IF(E22=0,"-",(D22-E22)/E22*100)</f>
        <v>18.328584995251664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69490.0</v>
      </c>
      <c r="E23" s="4" t="n">
        <v>65745.0</v>
      </c>
      <c r="F23" s="5" t="n">
        <f si="0" t="shared"/>
        <v>5.696250665449844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732.0</v>
      </c>
      <c r="E24" s="4" t="n">
        <v>640.0</v>
      </c>
      <c r="F24" s="5" t="n">
        <f si="0" t="shared"/>
        <v>14.374999999999998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4949.0</v>
      </c>
      <c r="E25" s="4" t="n">
        <v>4167.0</v>
      </c>
      <c r="F25" s="5" t="n">
        <f si="0" t="shared"/>
        <v>18.76649868010559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3988.0</v>
      </c>
      <c r="E26" s="4" t="n">
        <v>3684.0</v>
      </c>
      <c r="F26" s="5" t="n">
        <f si="0" t="shared"/>
        <v>8.251900108577633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1712.0</v>
      </c>
      <c r="E27" s="4" t="n">
        <v>1429.0</v>
      </c>
      <c r="F27" s="5" t="n">
        <f si="0" t="shared"/>
        <v>19.804058782365292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2371.0</v>
      </c>
      <c r="E28" s="4" t="n">
        <v>2082.0</v>
      </c>
      <c r="F28" s="5" t="n">
        <f si="0" t="shared"/>
        <v>13.880883765609992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880.0</v>
      </c>
      <c r="E29" s="4" t="n">
        <v>853.0</v>
      </c>
      <c r="F29" s="5" t="n">
        <f si="0" t="shared"/>
        <v>3.1652989449003512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1376.0</v>
      </c>
      <c r="E30" s="4" t="n">
        <v>1191.0</v>
      </c>
      <c r="F30" s="5" t="n">
        <f si="0" t="shared"/>
        <v>15.533165407220823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7239.0</v>
      </c>
      <c r="E31" s="4" t="n">
        <v>6653.0</v>
      </c>
      <c r="F31" s="5" t="n">
        <f si="0" t="shared"/>
        <v>8.808056515857508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776.0</v>
      </c>
      <c r="E32" s="4" t="n">
        <v>712.0</v>
      </c>
      <c r="F32" s="5" t="n">
        <f si="0" t="shared"/>
        <v>8.98876404494382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196.0</v>
      </c>
      <c r="E33" s="4" t="n">
        <v>180.0</v>
      </c>
      <c r="F33" s="5" t="n">
        <f si="0" t="shared"/>
        <v>8.88888888888889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645.0</v>
      </c>
      <c r="E34" s="4" t="n">
        <v>528.0</v>
      </c>
      <c r="F34" s="5" t="n">
        <f si="0" t="shared"/>
        <v>22.15909090909091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7167.0</v>
      </c>
      <c r="E35" s="4" t="n">
        <f>E36-E24-E25-E26-E27-E28-E29-E30-E31-E32-E33-E34</f>
        <v>6151.0</v>
      </c>
      <c r="F35" s="5" t="n">
        <f si="0" t="shared"/>
        <v>16.5176394082263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32031.0</v>
      </c>
      <c r="E36" s="4" t="n">
        <v>28270.0</v>
      </c>
      <c r="F36" s="5" t="n">
        <f si="0" t="shared"/>
        <v>13.303855677396534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7582.0</v>
      </c>
      <c r="E37" s="4" t="n">
        <v>6588.0</v>
      </c>
      <c r="F37" s="5" t="n">
        <f si="0" t="shared"/>
        <v>15.08803885853066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1349.0</v>
      </c>
      <c r="E38" s="4" t="n">
        <v>1349.0</v>
      </c>
      <c r="F38" s="5" t="n">
        <f si="0" t="shared"/>
        <v>0.0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208.0</v>
      </c>
      <c r="E39" s="4" t="n">
        <f>E40-E37-E38</f>
        <v>166.0</v>
      </c>
      <c r="F39" s="5" t="n">
        <f si="0" t="shared"/>
        <v>25.301204819277107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9139.0</v>
      </c>
      <c r="E40" s="4" t="n">
        <v>8103.0</v>
      </c>
      <c r="F40" s="5" t="n">
        <f si="0" t="shared"/>
        <v>12.785388127853881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574.0</v>
      </c>
      <c r="E41" s="4" t="n">
        <v>596.0</v>
      </c>
      <c r="F41" s="5" t="n">
        <f si="0" t="shared"/>
        <v>-3.691275167785235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626.0</v>
      </c>
      <c r="E42" s="4" t="n">
        <f>E43-E41</f>
        <v>511.0</v>
      </c>
      <c r="F42" s="5" t="n">
        <f si="0" t="shared"/>
        <v>22.504892367906066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1200.0</v>
      </c>
      <c r="E43" s="4" t="n">
        <v>1107.0</v>
      </c>
      <c r="F43" s="5" t="n">
        <f si="0" t="shared"/>
        <v>8.401084010840108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54.0</v>
      </c>
      <c r="E44" s="4" t="n">
        <v>63.0</v>
      </c>
      <c r="F44" s="5" t="n">
        <f si="0" t="shared"/>
        <v>-14.285714285714285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159286.0</v>
      </c>
      <c r="E45" s="4" t="n">
        <v>152030.0</v>
      </c>
      <c r="F45" s="5" t="n">
        <f si="0" t="shared"/>
        <v>4.772742221929882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586226.0</v>
      </c>
      <c r="E46" s="8" t="n">
        <f>E44+E43+E40+E36+E23+E16+E45</f>
        <v>539454.0</v>
      </c>
      <c r="F46" s="5" t="n">
        <f si="0" t="shared"/>
        <v>8.670248065636736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