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<sst xmlns="http://schemas.openxmlformats.org/spreadsheetml/2006/main" count="98" uniqueCount="56">
  <si>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</si>
  <si>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</si>
  <si>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</si>
  <si>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</si>
  <si>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</si>
  <si>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</si>
  <si>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</si>
  <si>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</si>
  <si>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</si>
  <si>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</si>
  <si>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</si>
  <si>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</si>
  <si>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</si>
  <si>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</si>
  <si>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</si>
  <si>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</si>
  <si>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</si>
  <si>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</si>
  <si>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</si>
  <si>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</si>
  <si>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</si>
  <si>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</si>
  <si>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</si>
  <si>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</si>
  <si>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</si>
  <si>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</si>
  <si>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</si>
  <si>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</si>
  <si>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</si>
  <si>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</si>
  <si>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</si>
  <si>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</si>
  <si>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</si>
  <si>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</si>
  <si>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</si>
  <si>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</si>
  <si>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</si>
  <si>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</si>
  <si>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</si>
  <si>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</si>
  <si>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</si>
  <si>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</si>
  <si>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</si>
  <si>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</si>
  <si>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</si>
  <si>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</si>
  <si>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</si>
  <si>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</si>
  <si>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</si>
  <si>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</si>
  <si>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</si>
  <si>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</si>
  <si>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</si>
  <si>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114年1至7月來臺旅客人次及成長率－按國籍分
Table 1-3 Visitor Arrivals by Nationality,
 January-July, 2025</t>
  </si>
  <si>
    <t>114年1至7月
Jan.-July., 2025</t>
  </si>
  <si>
    <t>113年1至7月
Jan.-July.,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</si>
</sst>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765628.0</v>
      </c>
      <c r="E3" s="4" t="n">
        <v>683245.0</v>
      </c>
      <c r="F3" s="5" t="n">
        <f>IF(E3=0,"-",(D3-E3)/E3*100)</f>
        <v>12.057607446816295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587475.0</v>
      </c>
      <c r="E4" s="4" t="n">
        <v>562344.0</v>
      </c>
      <c r="F4" s="5" t="n">
        <f ref="F4:F46" si="0" t="shared">IF(E4=0,"-",(D4-E4)/E4*100)</f>
        <v>4.468972728436686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31379.0</v>
      </c>
      <c r="E5" s="4" t="n">
        <v>25289.0</v>
      </c>
      <c r="F5" s="5" t="n">
        <f si="0" t="shared"/>
        <v>24.081616513108468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11722.0</v>
      </c>
      <c r="E6" s="4" t="n">
        <v>8553.0</v>
      </c>
      <c r="F6" s="5" t="n">
        <f si="0" t="shared"/>
        <v>37.05132701975915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238395.0</v>
      </c>
      <c r="E7" s="4" t="n">
        <v>268795.0</v>
      </c>
      <c r="F7" s="5" t="n">
        <f si="0" t="shared"/>
        <v>-11.309734184043602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197903.0</v>
      </c>
      <c r="E8" s="4" t="n">
        <v>210647.0</v>
      </c>
      <c r="F8" s="5" t="n">
        <f si="0" t="shared"/>
        <v>-6.049931876551766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137196.0</v>
      </c>
      <c r="E9" s="4" t="n">
        <v>134362.0</v>
      </c>
      <c r="F9" s="5" t="n">
        <f si="0" t="shared"/>
        <v>2.1092273112933717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370169.0</v>
      </c>
      <c r="E10" s="4" t="n">
        <v>268695.0</v>
      </c>
      <c r="F10" s="5" t="n">
        <f si="0" t="shared"/>
        <v>37.765496194570055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230089.0</v>
      </c>
      <c r="E11" s="4" t="n">
        <v>237264.0</v>
      </c>
      <c r="F11" s="5" t="n">
        <f si="0" t="shared"/>
        <v>-3.024057589857711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254610.0</v>
      </c>
      <c r="E12" s="4" t="n">
        <v>220788.0</v>
      </c>
      <c r="F12" s="5" t="n">
        <f si="0" t="shared"/>
        <v>15.318767324311104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17172.0</v>
      </c>
      <c r="E13" s="4" t="n">
        <f>E14-E7-E8-E9-E10-E11-E12</f>
        <v>13985.0</v>
      </c>
      <c r="F13" s="5" t="n">
        <f si="0" t="shared"/>
        <v>22.788702180908118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1445534.0</v>
      </c>
      <c r="E14" s="4" t="n">
        <v>1354536.0</v>
      </c>
      <c r="F14" s="5" t="n">
        <f si="0" t="shared"/>
        <v>6.718020045240585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5874.0</v>
      </c>
      <c r="E15" s="4" t="n">
        <f>E16-E3-E4-E5-E6-E14</f>
        <v>4668.0</v>
      </c>
      <c r="F15" s="5" t="n">
        <f si="0" t="shared"/>
        <v>25.835475578406168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2847612.0</v>
      </c>
      <c r="E16" s="4" t="n">
        <v>2638635.0</v>
      </c>
      <c r="F16" s="5" t="n">
        <f si="0" t="shared"/>
        <v>7.919890397876174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87018.0</v>
      </c>
      <c r="E17" s="4" t="n">
        <v>80464.0</v>
      </c>
      <c r="F17" s="5" t="n">
        <f si="0" t="shared"/>
        <v>8.145257506462517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424172.0</v>
      </c>
      <c r="E18" s="4" t="n">
        <v>375807.0</v>
      </c>
      <c r="F18" s="5" t="n">
        <f si="0" t="shared"/>
        <v>12.869637872631431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3153.0</v>
      </c>
      <c r="E19" s="4" t="n">
        <v>2487.0</v>
      </c>
      <c r="F19" s="5" t="n">
        <f si="0" t="shared"/>
        <v>26.77925211097708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3282.0</v>
      </c>
      <c r="E20" s="4" t="n">
        <v>2513.0</v>
      </c>
      <c r="F20" s="5" t="n">
        <f si="0" t="shared"/>
        <v>30.600875447672106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672.0</v>
      </c>
      <c r="E21" s="4" t="n">
        <v>602.0</v>
      </c>
      <c r="F21" s="5" t="n">
        <f si="0" t="shared"/>
        <v>11.627906976744185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8500.0</v>
      </c>
      <c r="E22" s="4" t="n">
        <f>E23-E17-E18-E19-E20-E21</f>
        <v>7378.0</v>
      </c>
      <c r="F22" s="5" t="n">
        <f>IF(E22=0,"-",(D22-E22)/E22*100)</f>
        <v>15.207373271889402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526797.0</v>
      </c>
      <c r="E23" s="4" t="n">
        <v>469251.0</v>
      </c>
      <c r="F23" s="5" t="n">
        <f si="0" t="shared"/>
        <v>12.26337290703696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5189.0</v>
      </c>
      <c r="E24" s="4" t="n">
        <v>4531.0</v>
      </c>
      <c r="F24" s="5" t="n">
        <f si="0" t="shared"/>
        <v>14.522180534098434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34423.0</v>
      </c>
      <c r="E25" s="4" t="n">
        <v>32327.0</v>
      </c>
      <c r="F25" s="5" t="n">
        <f si="0" t="shared"/>
        <v>6.483744238562193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49430.0</v>
      </c>
      <c r="E26" s="4" t="n">
        <v>45763.0</v>
      </c>
      <c r="F26" s="5" t="n">
        <f si="0" t="shared"/>
        <v>8.013023621703121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13330.0</v>
      </c>
      <c r="E27" s="4" t="n">
        <v>11640.0</v>
      </c>
      <c r="F27" s="5" t="n">
        <f si="0" t="shared"/>
        <v>14.518900343642613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16185.0</v>
      </c>
      <c r="E28" s="4" t="n">
        <v>14092.0</v>
      </c>
      <c r="F28" s="5" t="n">
        <f si="0" t="shared"/>
        <v>14.852398523985238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6824.0</v>
      </c>
      <c r="E29" s="4" t="n">
        <v>6075.0</v>
      </c>
      <c r="F29" s="5" t="n">
        <f si="0" t="shared"/>
        <v>12.329218106995885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8707.0</v>
      </c>
      <c r="E30" s="4" t="n">
        <v>7751.0</v>
      </c>
      <c r="F30" s="5" t="n">
        <f si="0" t="shared"/>
        <v>12.333892400980519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63027.0</v>
      </c>
      <c r="E31" s="4" t="n">
        <v>54830.0</v>
      </c>
      <c r="F31" s="5" t="n">
        <f si="0" t="shared"/>
        <v>14.949844975378443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5762.0</v>
      </c>
      <c r="E32" s="4" t="n">
        <v>5558.0</v>
      </c>
      <c r="F32" s="5" t="n">
        <f si="0" t="shared"/>
        <v>3.6703850305865418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1413.0</v>
      </c>
      <c r="E33" s="4" t="n">
        <v>1194.0</v>
      </c>
      <c r="F33" s="5" t="n">
        <f si="0" t="shared"/>
        <v>18.341708542713565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4576.0</v>
      </c>
      <c r="E34" s="4" t="n">
        <v>4269.0</v>
      </c>
      <c r="F34" s="5" t="n">
        <f si="0" t="shared"/>
        <v>7.191379714218786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53401.0</v>
      </c>
      <c r="E35" s="4" t="n">
        <f>E36-E24-E25-E26-E27-E28-E29-E30-E31-E32-E33-E34</f>
        <v>45673.0</v>
      </c>
      <c r="F35" s="5" t="n">
        <f si="0" t="shared"/>
        <v>16.920281128894533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262267.0</v>
      </c>
      <c r="E36" s="4" t="n">
        <v>233703.0</v>
      </c>
      <c r="F36" s="5" t="n">
        <f si="0" t="shared"/>
        <v>12.222350590279115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73961.0</v>
      </c>
      <c r="E37" s="4" t="n">
        <v>63965.0</v>
      </c>
      <c r="F37" s="5" t="n">
        <f si="0" t="shared"/>
        <v>15.627296177597124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12446.0</v>
      </c>
      <c r="E38" s="4" t="n">
        <v>11276.0</v>
      </c>
      <c r="F38" s="5" t="n">
        <f si="0" t="shared"/>
        <v>10.376019865200426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1451.0</v>
      </c>
      <c r="E39" s="4" t="n">
        <f>E40-E37-E38</f>
        <v>983.0</v>
      </c>
      <c r="F39" s="5" t="n">
        <f si="0" t="shared"/>
        <v>47.60935910478128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87858.0</v>
      </c>
      <c r="E40" s="4" t="n">
        <v>76224.0</v>
      </c>
      <c r="F40" s="5" t="n">
        <f si="0" t="shared"/>
        <v>15.262909319899245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3075.0</v>
      </c>
      <c r="E41" s="4" t="n">
        <v>2924.0</v>
      </c>
      <c r="F41" s="5" t="n">
        <f si="0" t="shared"/>
        <v>5.164158686730507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4250.0</v>
      </c>
      <c r="E42" s="4" t="n">
        <f>E43-E41</f>
        <v>3469.0</v>
      </c>
      <c r="F42" s="5" t="n">
        <f si="0" t="shared"/>
        <v>22.51369270683194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7325.0</v>
      </c>
      <c r="E43" s="4" t="n">
        <v>6393.0</v>
      </c>
      <c r="F43" s="5" t="n">
        <f si="0" t="shared"/>
        <v>14.57844517440951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357.0</v>
      </c>
      <c r="E44" s="4" t="n">
        <v>457.0</v>
      </c>
      <c r="F44" s="5" t="n">
        <f si="0" t="shared"/>
        <v>-21.88183807439825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1051250.0</v>
      </c>
      <c r="E45" s="4" t="n">
        <v>928112.0</v>
      </c>
      <c r="F45" s="5" t="n">
        <f si="0" t="shared"/>
        <v>13.26757977485476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4783466.0</v>
      </c>
      <c r="E46" s="8" t="n">
        <f>E44+E43+E40+E36+E23+E16+E45</f>
        <v>4352775.0</v>
      </c>
      <c r="F46" s="5" t="n">
        <f si="0" t="shared"/>
        <v>9.894630436905192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