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<sst xmlns="http://schemas.openxmlformats.org/spreadsheetml/2006/main" count="118" uniqueCount="73">
  <si>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</si>
  <si>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</si>
  <si>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</si>
  <si>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</si>
  <si>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</si>
  <si>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</si>
  <si>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</si>
  <si>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</si>
  <si>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</si>
  <si>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</si>
  <si>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</si>
  <si>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</si>
  <si>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</si>
  <si>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</si>
  <si>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</si>
  <si>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</si>
  <si>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</si>
  <si>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</si>
  <si>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</si>
  <si>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</si>
  <si>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</si>
  <si>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</si>
  <si>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</si>
  <si>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</si>
  <si>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</si>
  <si>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</si>
  <si>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</si>
  <si>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</si>
  <si>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</si>
  <si>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</si>
  <si>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</si>
  <si>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</si>
  <si>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</si>
  <si>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</si>
  <si>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</si>
  <si>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</si>
  <si>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</si>
  <si>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</si>
  <si>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</si>
  <si>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</si>
  <si>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</si>
  <si>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</si>
  <si>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</si>
  <si>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</si>
  <si>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</si>
  <si>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</si>
  <si>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</si>
  <si>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</si>
  <si>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</si>
  <si>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</si>
  <si>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</si>
  <si>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</si>
  <si>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</si>
  <si>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</si>
  <si>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</si>
  <si>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</si>
  <si>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</si>
  <si>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</si>
  <si>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</si>
  <si>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</si>
  <si>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</si>
  <si>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</si>
  <si>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</si>
  <si>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</si>
  <si>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</si>
  <si>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</si>
  <si>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</si>
  <si>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</si>
  <si>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</si>
  <si>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</si>
  <si>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</si>
  <si>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114年6月來臺旅客人次～按停留夜數分
Table 1-8  Visitor Arrivals  by Length of Stay,
June,2025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</si>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</sst>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5760.0</v>
      </c>
      <c r="E3" s="4" t="n">
        <v>20962.0</v>
      </c>
      <c r="F3" s="4" t="n">
        <v>25466.0</v>
      </c>
      <c r="G3" s="4" t="n">
        <v>19838.0</v>
      </c>
      <c r="H3" s="4" t="n">
        <v>17119.0</v>
      </c>
      <c r="I3" s="4" t="n">
        <v>4967.0</v>
      </c>
      <c r="J3" s="4" t="n">
        <v>1226.0</v>
      </c>
      <c r="K3" s="4" t="n">
        <v>210.0</v>
      </c>
      <c r="L3" s="4" t="n">
        <v>154.0</v>
      </c>
      <c r="M3" s="4" t="n">
        <v>6207.0</v>
      </c>
      <c r="N3" s="11" t="n">
        <f>SUM(D3:M3)</f>
        <v>101909.0</v>
      </c>
      <c r="O3" s="4" t="n">
        <v>831997.0</v>
      </c>
      <c r="P3" s="4" t="n">
        <v>398876.0</v>
      </c>
      <c r="Q3" s="11" t="n">
        <f>SUM(D3:L3)</f>
        <v>95702.0</v>
      </c>
      <c r="R3" s="6" t="n">
        <f ref="R3:R48" si="0" t="shared">IF(P3&lt;&gt;0,P3/SUM(D3:L3),0)</f>
        <v>4.167896177718334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10146.0</v>
      </c>
      <c r="E4" s="5" t="n">
        <v>5533.0</v>
      </c>
      <c r="F4" s="5" t="n">
        <v>3514.0</v>
      </c>
      <c r="G4" s="5" t="n">
        <v>3367.0</v>
      </c>
      <c r="H4" s="5" t="n">
        <v>7006.0</v>
      </c>
      <c r="I4" s="5" t="n">
        <v>4728.0</v>
      </c>
      <c r="J4" s="5" t="n">
        <v>1418.0</v>
      </c>
      <c r="K4" s="5" t="n">
        <v>1058.0</v>
      </c>
      <c r="L4" s="5" t="n">
        <v>1109.0</v>
      </c>
      <c r="M4" s="5" t="n">
        <v>12566.0</v>
      </c>
      <c r="N4" s="11" t="n">
        <f ref="N4:N14" si="1" t="shared">SUM(D4:M4)</f>
        <v>50445.0</v>
      </c>
      <c r="O4" s="5" t="n">
        <v>1264496.0</v>
      </c>
      <c r="P4" s="5" t="n">
        <v>304418.0</v>
      </c>
      <c r="Q4" s="11" t="n">
        <f ref="Q4:Q48" si="2" t="shared">SUM(D4:L4)</f>
        <v>37879.0</v>
      </c>
      <c r="R4" s="6" t="n">
        <f si="0" t="shared"/>
        <v>8.036590195094908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7910.0</v>
      </c>
      <c r="E5" s="5" t="n">
        <v>33029.0</v>
      </c>
      <c r="F5" s="5" t="n">
        <v>29176.0</v>
      </c>
      <c r="G5" s="5" t="n">
        <v>8846.0</v>
      </c>
      <c r="H5" s="5" t="n">
        <v>6570.0</v>
      </c>
      <c r="I5" s="5" t="n">
        <v>3018.0</v>
      </c>
      <c r="J5" s="5" t="n">
        <v>1750.0</v>
      </c>
      <c r="K5" s="5" t="n">
        <v>1430.0</v>
      </c>
      <c r="L5" s="5" t="n">
        <v>1255.0</v>
      </c>
      <c r="M5" s="5" t="n">
        <v>4078.0</v>
      </c>
      <c r="N5" s="11" t="n">
        <f si="1" t="shared"/>
        <v>97062.0</v>
      </c>
      <c r="O5" s="5" t="n">
        <v>916323.0</v>
      </c>
      <c r="P5" s="5" t="n">
        <v>462354.0</v>
      </c>
      <c r="Q5" s="11" t="n">
        <f si="2" t="shared"/>
        <v>92984.0</v>
      </c>
      <c r="R5" s="6" t="n">
        <f si="0" t="shared"/>
        <v>4.972403854426568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2314.0</v>
      </c>
      <c r="E6" s="5" t="n">
        <v>11718.0</v>
      </c>
      <c r="F6" s="5" t="n">
        <v>24700.0</v>
      </c>
      <c r="G6" s="5" t="n">
        <v>7377.0</v>
      </c>
      <c r="H6" s="5" t="n">
        <v>3468.0</v>
      </c>
      <c r="I6" s="5" t="n">
        <v>1146.0</v>
      </c>
      <c r="J6" s="5" t="n">
        <v>658.0</v>
      </c>
      <c r="K6" s="5" t="n">
        <v>586.0</v>
      </c>
      <c r="L6" s="5" t="n">
        <v>456.0</v>
      </c>
      <c r="M6" s="5" t="n">
        <v>1617.0</v>
      </c>
      <c r="N6" s="11" t="n">
        <f si="1" t="shared"/>
        <v>54040.0</v>
      </c>
      <c r="O6" s="5" t="n">
        <v>466204.0</v>
      </c>
      <c r="P6" s="5" t="n">
        <v>235512.0</v>
      </c>
      <c r="Q6" s="11" t="n">
        <f si="2" t="shared"/>
        <v>52423.0</v>
      </c>
      <c r="R6" s="6" t="n">
        <f si="0" t="shared"/>
        <v>4.492531903935296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232.0</v>
      </c>
      <c r="E7" s="5" t="n">
        <v>159.0</v>
      </c>
      <c r="F7" s="5" t="n">
        <v>278.0</v>
      </c>
      <c r="G7" s="5" t="n">
        <v>244.0</v>
      </c>
      <c r="H7" s="5" t="n">
        <v>653.0</v>
      </c>
      <c r="I7" s="5" t="n">
        <v>440.0</v>
      </c>
      <c r="J7" s="5" t="n">
        <v>276.0</v>
      </c>
      <c r="K7" s="5" t="n">
        <v>286.0</v>
      </c>
      <c r="L7" s="5" t="n">
        <v>153.0</v>
      </c>
      <c r="M7" s="5" t="n">
        <v>937.0</v>
      </c>
      <c r="N7" s="11" t="n">
        <f si="1" t="shared"/>
        <v>3658.0</v>
      </c>
      <c r="O7" s="5" t="n">
        <v>219931.0</v>
      </c>
      <c r="P7" s="5" t="n">
        <v>41819.0</v>
      </c>
      <c r="Q7" s="11" t="n">
        <f si="2" t="shared"/>
        <v>2721.0</v>
      </c>
      <c r="R7" s="6" t="n">
        <f si="0" t="shared"/>
        <v>15.368981991914737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65.0</v>
      </c>
      <c r="E8" s="5" t="n">
        <v>120.0</v>
      </c>
      <c r="F8" s="5" t="n">
        <v>196.0</v>
      </c>
      <c r="G8" s="5" t="n">
        <v>198.0</v>
      </c>
      <c r="H8" s="5" t="n">
        <v>288.0</v>
      </c>
      <c r="I8" s="5" t="n">
        <v>274.0</v>
      </c>
      <c r="J8" s="5" t="n">
        <v>239.0</v>
      </c>
      <c r="K8" s="5" t="n">
        <v>67.0</v>
      </c>
      <c r="L8" s="5" t="n">
        <v>36.0</v>
      </c>
      <c r="M8" s="5" t="n">
        <v>168.0</v>
      </c>
      <c r="N8" s="11" t="n">
        <f si="1" t="shared"/>
        <v>1651.0</v>
      </c>
      <c r="O8" s="5" t="n">
        <v>57311.0</v>
      </c>
      <c r="P8" s="5" t="n">
        <v>17361.0</v>
      </c>
      <c r="Q8" s="11" t="n">
        <f si="2" t="shared"/>
        <v>1483.0</v>
      </c>
      <c r="R8" s="6" t="n">
        <f si="0" t="shared"/>
        <v>11.706675657451113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957.0</v>
      </c>
      <c r="E9" s="5" t="n">
        <v>1354.0</v>
      </c>
      <c r="F9" s="5" t="n">
        <v>2854.0</v>
      </c>
      <c r="G9" s="5" t="n">
        <v>4968.0</v>
      </c>
      <c r="H9" s="5" t="n">
        <v>12310.0</v>
      </c>
      <c r="I9" s="5" t="n">
        <v>4625.0</v>
      </c>
      <c r="J9" s="5" t="n">
        <v>1477.0</v>
      </c>
      <c r="K9" s="5" t="n">
        <v>781.0</v>
      </c>
      <c r="L9" s="5" t="n">
        <v>707.0</v>
      </c>
      <c r="M9" s="5" t="n">
        <v>4263.0</v>
      </c>
      <c r="N9" s="11" t="n">
        <f si="1" t="shared"/>
        <v>34296.0</v>
      </c>
      <c r="O9" s="5" t="n">
        <v>1022384.0</v>
      </c>
      <c r="P9" s="5" t="n">
        <v>271058.0</v>
      </c>
      <c r="Q9" s="11" t="n">
        <f si="2" t="shared"/>
        <v>30033.0</v>
      </c>
      <c r="R9" s="6" t="n">
        <f si="0" t="shared"/>
        <v>9.025338793993274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924.0</v>
      </c>
      <c r="E10" s="5" t="n">
        <v>1893.0</v>
      </c>
      <c r="F10" s="5" t="n">
        <v>4101.0</v>
      </c>
      <c r="G10" s="5" t="n">
        <v>6146.0</v>
      </c>
      <c r="H10" s="5" t="n">
        <v>15981.0</v>
      </c>
      <c r="I10" s="5" t="n">
        <v>7892.0</v>
      </c>
      <c r="J10" s="5" t="n">
        <v>1072.0</v>
      </c>
      <c r="K10" s="5" t="n">
        <v>277.0</v>
      </c>
      <c r="L10" s="5" t="n">
        <v>147.0</v>
      </c>
      <c r="M10" s="5" t="n">
        <v>784.0</v>
      </c>
      <c r="N10" s="11" t="n">
        <f si="1" t="shared"/>
        <v>39217.0</v>
      </c>
      <c r="O10" s="5" t="n">
        <v>311449.0</v>
      </c>
      <c r="P10" s="5" t="n">
        <v>259094.0</v>
      </c>
      <c r="Q10" s="11" t="n">
        <f si="2" t="shared"/>
        <v>38433.0</v>
      </c>
      <c r="R10" s="6" t="n">
        <f si="0" t="shared"/>
        <v>6.74144615304556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623.0</v>
      </c>
      <c r="E11" s="5" t="n">
        <v>432.0</v>
      </c>
      <c r="F11" s="5" t="n">
        <v>767.0</v>
      </c>
      <c r="G11" s="5" t="n">
        <v>1099.0</v>
      </c>
      <c r="H11" s="5" t="n">
        <v>2839.0</v>
      </c>
      <c r="I11" s="5" t="n">
        <v>3094.0</v>
      </c>
      <c r="J11" s="5" t="n">
        <v>822.0</v>
      </c>
      <c r="K11" s="5" t="n">
        <v>510.0</v>
      </c>
      <c r="L11" s="5" t="n">
        <v>392.0</v>
      </c>
      <c r="M11" s="5" t="n">
        <v>9517.0</v>
      </c>
      <c r="N11" s="11" t="n">
        <f si="1" t="shared"/>
        <v>20095.0</v>
      </c>
      <c r="O11" s="5" t="n">
        <v>1.0309484E7</v>
      </c>
      <c r="P11" s="5" t="n">
        <v>127176.0</v>
      </c>
      <c r="Q11" s="11" t="n">
        <f si="2" t="shared"/>
        <v>10578.0</v>
      </c>
      <c r="R11" s="6" t="n">
        <f si="0" t="shared"/>
        <v>12.022688598979013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1008.0</v>
      </c>
      <c r="E12" s="5" t="n">
        <v>3108.0</v>
      </c>
      <c r="F12" s="5" t="n">
        <v>10939.0</v>
      </c>
      <c r="G12" s="5" t="n">
        <v>11049.0</v>
      </c>
      <c r="H12" s="5" t="n">
        <v>10179.0</v>
      </c>
      <c r="I12" s="5" t="n">
        <v>5043.0</v>
      </c>
      <c r="J12" s="5" t="n">
        <v>663.0</v>
      </c>
      <c r="K12" s="5" t="n">
        <v>558.0</v>
      </c>
      <c r="L12" s="5" t="n">
        <v>328.0</v>
      </c>
      <c r="M12" s="5" t="n">
        <v>8148.0</v>
      </c>
      <c r="N12" s="11" t="n">
        <f si="1" t="shared"/>
        <v>51023.0</v>
      </c>
      <c r="O12" s="5" t="n">
        <v>4939405.0</v>
      </c>
      <c r="P12" s="5" t="n">
        <v>264281.0</v>
      </c>
      <c r="Q12" s="11" t="n">
        <f si="2" t="shared"/>
        <v>42875.0</v>
      </c>
      <c r="R12" s="6" t="n">
        <f si="0" t="shared"/>
        <v>6.16398833819242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624.0</v>
      </c>
      <c r="E13" s="5" t="n">
        <v>2422.0</v>
      </c>
      <c r="F13" s="5" t="n">
        <v>5898.0</v>
      </c>
      <c r="G13" s="5" t="n">
        <v>3114.0</v>
      </c>
      <c r="H13" s="5" t="n">
        <v>2565.0</v>
      </c>
      <c r="I13" s="5" t="n">
        <v>8290.0</v>
      </c>
      <c r="J13" s="5" t="n">
        <v>341.0</v>
      </c>
      <c r="K13" s="5" t="n">
        <v>434.0</v>
      </c>
      <c r="L13" s="5" t="n">
        <v>378.0</v>
      </c>
      <c r="M13" s="5" t="n">
        <v>4175.0</v>
      </c>
      <c r="N13" s="11" t="n">
        <f si="1" t="shared"/>
        <v>28241.0</v>
      </c>
      <c r="O13" s="5" t="n">
        <v>2557656.0</v>
      </c>
      <c r="P13" s="5" t="n">
        <v>208749.0</v>
      </c>
      <c r="Q13" s="11" t="n">
        <f si="2" t="shared"/>
        <v>24066.0</v>
      </c>
      <c r="R13" s="6" t="n">
        <f si="0" t="shared"/>
        <v>8.674021441037148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240.0</v>
      </c>
      <c r="E14" s="5" t="n">
        <v>685.0</v>
      </c>
      <c r="F14" s="5" t="n">
        <v>1634.0</v>
      </c>
      <c r="G14" s="5" t="n">
        <v>4914.0</v>
      </c>
      <c r="H14" s="5" t="n">
        <v>2118.0</v>
      </c>
      <c r="I14" s="5" t="n">
        <v>2367.0</v>
      </c>
      <c r="J14" s="5" t="n">
        <v>1054.0</v>
      </c>
      <c r="K14" s="5" t="n">
        <v>1304.0</v>
      </c>
      <c r="L14" s="5" t="n">
        <v>2019.0</v>
      </c>
      <c r="M14" s="5" t="n">
        <v>19969.0</v>
      </c>
      <c r="N14" s="11" t="n">
        <f si="1" t="shared"/>
        <v>36304.0</v>
      </c>
      <c r="O14" s="5" t="n">
        <v>1.1684095E7</v>
      </c>
      <c r="P14" s="5" t="n">
        <v>309740.0</v>
      </c>
      <c r="Q14" s="11" t="n">
        <f si="2" t="shared"/>
        <v>16335.0</v>
      </c>
      <c r="R14" s="6" t="n">
        <f si="0" t="shared"/>
        <v>18.961738598102233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79.0</v>
      </c>
      <c r="E15" s="5" t="n">
        <f ref="E15:M15" si="3" t="shared">E16-E9-E10-E11-E12-E13-E14</f>
        <v>74.0</v>
      </c>
      <c r="F15" s="5" t="n">
        <f si="3" t="shared"/>
        <v>178.0</v>
      </c>
      <c r="G15" s="5" t="n">
        <f si="3" t="shared"/>
        <v>234.0</v>
      </c>
      <c r="H15" s="5" t="n">
        <f si="3" t="shared"/>
        <v>449.0</v>
      </c>
      <c r="I15" s="5" t="n">
        <f si="3" t="shared"/>
        <v>399.0</v>
      </c>
      <c r="J15" s="5" t="n">
        <f si="3" t="shared"/>
        <v>143.0</v>
      </c>
      <c r="K15" s="5" t="n">
        <f si="3" t="shared"/>
        <v>101.0</v>
      </c>
      <c r="L15" s="5" t="n">
        <f si="3" t="shared"/>
        <v>80.0</v>
      </c>
      <c r="M15" s="5" t="n">
        <f si="3" t="shared"/>
        <v>467.0</v>
      </c>
      <c r="N15" s="5" t="n">
        <f ref="N15" si="4" t="shared">N16-N9-N10-N11-N12-N13-N14</f>
        <v>2204.0</v>
      </c>
      <c r="O15" s="5" t="n">
        <f>O16-O9-O10-O11-O12-O13-O14</f>
        <v>175083.0</v>
      </c>
      <c r="P15" s="5" t="n">
        <f>P16-P9-P10-P11-P12-P13-P14</f>
        <v>22927.0</v>
      </c>
      <c r="Q15" s="11" t="n">
        <f si="2" t="shared"/>
        <v>1737.0</v>
      </c>
      <c r="R15" s="6" t="n">
        <f si="0" t="shared"/>
        <v>13.199194012665515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4455.0</v>
      </c>
      <c r="E16" s="5" t="n">
        <v>9968.0</v>
      </c>
      <c r="F16" s="5" t="n">
        <v>26371.0</v>
      </c>
      <c r="G16" s="5" t="n">
        <v>31524.0</v>
      </c>
      <c r="H16" s="5" t="n">
        <v>46441.0</v>
      </c>
      <c r="I16" s="5" t="n">
        <v>31710.0</v>
      </c>
      <c r="J16" s="5" t="n">
        <v>5572.0</v>
      </c>
      <c r="K16" s="5" t="n">
        <v>3965.0</v>
      </c>
      <c r="L16" s="5" t="n">
        <v>4051.0</v>
      </c>
      <c r="M16" s="5" t="n">
        <v>47323.0</v>
      </c>
      <c r="N16" s="11" t="n">
        <f ref="N16:N48" si="5" t="shared">SUM(D16:M16)</f>
        <v>211380.0</v>
      </c>
      <c r="O16" s="5" t="n">
        <v>3.0999556E7</v>
      </c>
      <c r="P16" s="5" t="n">
        <v>1463025.0</v>
      </c>
      <c r="Q16" s="11" t="n">
        <f si="2" t="shared"/>
        <v>164057.0</v>
      </c>
      <c r="R16" s="6" t="n">
        <f si="0" t="shared"/>
        <v>8.917784672400446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90.0</v>
      </c>
      <c r="E17" s="5" t="n">
        <f ref="E17:M17" si="6" t="shared">E18-E16-E3-E4-E5-E6-E7-E8</f>
        <v>143.0</v>
      </c>
      <c r="F17" s="5" t="n">
        <f si="6" t="shared"/>
        <v>195.0</v>
      </c>
      <c r="G17" s="5" t="n">
        <f si="6" t="shared"/>
        <v>178.0</v>
      </c>
      <c r="H17" s="5" t="n">
        <f si="6" t="shared"/>
        <v>235.0</v>
      </c>
      <c r="I17" s="5" t="n">
        <f si="6" t="shared"/>
        <v>228.0</v>
      </c>
      <c r="J17" s="5" t="n">
        <f si="6" t="shared"/>
        <v>156.0</v>
      </c>
      <c r="K17" s="5" t="n">
        <f si="6" t="shared"/>
        <v>175.0</v>
      </c>
      <c r="L17" s="5" t="n">
        <f si="6" t="shared"/>
        <v>149.0</v>
      </c>
      <c r="M17" s="5" t="n">
        <f si="6" t="shared"/>
        <v>624.0</v>
      </c>
      <c r="N17" s="11" t="n">
        <f si="5" t="shared"/>
        <v>2173.0</v>
      </c>
      <c r="O17" s="5" t="n">
        <f>O18-O16-O3-O4-O5-O6-O7-O8</f>
        <v>187039.0</v>
      </c>
      <c r="P17" s="5" t="n">
        <f>P18-P16-P3-P4-P5-P6-P7-P8</f>
        <v>28836.0</v>
      </c>
      <c r="Q17" s="11" t="n">
        <f si="2" t="shared"/>
        <v>1549.0</v>
      </c>
      <c r="R17" s="6" t="n">
        <f si="0" t="shared"/>
        <v>18.61588121368625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30972.0</v>
      </c>
      <c r="E18" s="5" t="n">
        <v>81632.0</v>
      </c>
      <c r="F18" s="5" t="n">
        <v>109896.0</v>
      </c>
      <c r="G18" s="5" t="n">
        <v>71572.0</v>
      </c>
      <c r="H18" s="5" t="n">
        <v>81780.0</v>
      </c>
      <c r="I18" s="5" t="n">
        <v>46511.0</v>
      </c>
      <c r="J18" s="5" t="n">
        <v>11295.0</v>
      </c>
      <c r="K18" s="5" t="n">
        <v>7777.0</v>
      </c>
      <c r="L18" s="5" t="n">
        <v>7363.0</v>
      </c>
      <c r="M18" s="5" t="n">
        <v>73520.0</v>
      </c>
      <c r="N18" s="11" t="n">
        <f si="5" t="shared"/>
        <v>522318.0</v>
      </c>
      <c r="O18" s="5" t="n">
        <v>3.4942857E7</v>
      </c>
      <c r="P18" s="5" t="n">
        <v>2952201.0</v>
      </c>
      <c r="Q18" s="11" t="n">
        <f si="2" t="shared"/>
        <v>448798.0</v>
      </c>
      <c r="R18" s="6" t="n">
        <f si="0" t="shared"/>
        <v>6.578017281716941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368.0</v>
      </c>
      <c r="E19" s="5" t="n">
        <v>432.0</v>
      </c>
      <c r="F19" s="5" t="n">
        <v>637.0</v>
      </c>
      <c r="G19" s="5" t="n">
        <v>606.0</v>
      </c>
      <c r="H19" s="5" t="n">
        <v>1211.0</v>
      </c>
      <c r="I19" s="5" t="n">
        <v>1126.0</v>
      </c>
      <c r="J19" s="5" t="n">
        <v>532.0</v>
      </c>
      <c r="K19" s="5" t="n">
        <v>294.0</v>
      </c>
      <c r="L19" s="5" t="n">
        <v>204.0</v>
      </c>
      <c r="M19" s="5" t="n">
        <v>840.0</v>
      </c>
      <c r="N19" s="11" t="n">
        <f si="5" t="shared"/>
        <v>6250.0</v>
      </c>
      <c r="O19" s="5" t="n">
        <v>154595.0</v>
      </c>
      <c r="P19" s="5" t="n">
        <v>64115.0</v>
      </c>
      <c r="Q19" s="11" t="n">
        <f si="2" t="shared"/>
        <v>5410.0</v>
      </c>
      <c r="R19" s="6" t="n">
        <f si="0" t="shared"/>
        <v>11.851201478743068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5048.0</v>
      </c>
      <c r="E20" s="5" t="n">
        <v>4628.0</v>
      </c>
      <c r="F20" s="5" t="n">
        <v>6388.0</v>
      </c>
      <c r="G20" s="5" t="n">
        <v>6103.0</v>
      </c>
      <c r="H20" s="5" t="n">
        <v>12405.0</v>
      </c>
      <c r="I20" s="5" t="n">
        <v>12263.0</v>
      </c>
      <c r="J20" s="5" t="n">
        <v>5143.0</v>
      </c>
      <c r="K20" s="5" t="n">
        <v>1879.0</v>
      </c>
      <c r="L20" s="5" t="n">
        <v>1417.0</v>
      </c>
      <c r="M20" s="5" t="n">
        <v>6170.0</v>
      </c>
      <c r="N20" s="11" t="n">
        <f si="5" t="shared"/>
        <v>61444.0</v>
      </c>
      <c r="O20" s="5" t="n">
        <v>982812.0</v>
      </c>
      <c r="P20" s="5" t="n">
        <v>558279.0</v>
      </c>
      <c r="Q20" s="11" t="n">
        <f si="2" t="shared"/>
        <v>55274.0</v>
      </c>
      <c r="R20" s="6" t="n">
        <f si="0" t="shared"/>
        <v>10.100209863588667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31.0</v>
      </c>
      <c r="E21" s="5" t="n">
        <v>14.0</v>
      </c>
      <c r="F21" s="5" t="n">
        <v>27.0</v>
      </c>
      <c r="G21" s="5" t="n">
        <v>31.0</v>
      </c>
      <c r="H21" s="5" t="n">
        <v>49.0</v>
      </c>
      <c r="I21" s="5" t="n">
        <v>59.0</v>
      </c>
      <c r="J21" s="5" t="n">
        <v>33.0</v>
      </c>
      <c r="K21" s="5" t="n">
        <v>18.0</v>
      </c>
      <c r="L21" s="5" t="n">
        <v>12.0</v>
      </c>
      <c r="M21" s="5" t="n">
        <v>92.0</v>
      </c>
      <c r="N21" s="11" t="n">
        <f si="5" t="shared"/>
        <v>366.0</v>
      </c>
      <c r="O21" s="5" t="n">
        <v>26625.0</v>
      </c>
      <c r="P21" s="5" t="n">
        <v>3633.0</v>
      </c>
      <c r="Q21" s="11" t="n">
        <f si="2" t="shared"/>
        <v>274.0</v>
      </c>
      <c r="R21" s="6" t="n">
        <f si="0" t="shared"/>
        <v>13.25912408759124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7.0</v>
      </c>
      <c r="E22" s="5" t="n">
        <v>21.0</v>
      </c>
      <c r="F22" s="5" t="n">
        <v>22.0</v>
      </c>
      <c r="G22" s="5" t="n">
        <v>24.0</v>
      </c>
      <c r="H22" s="5" t="n">
        <v>38.0</v>
      </c>
      <c r="I22" s="5" t="n">
        <v>38.0</v>
      </c>
      <c r="J22" s="5" t="n">
        <v>29.0</v>
      </c>
      <c r="K22" s="5" t="n">
        <v>28.0</v>
      </c>
      <c r="L22" s="5" t="n">
        <v>14.0</v>
      </c>
      <c r="M22" s="5" t="n">
        <v>87.0</v>
      </c>
      <c r="N22" s="11" t="n">
        <f si="5" t="shared"/>
        <v>308.0</v>
      </c>
      <c r="O22" s="5" t="n">
        <v>25431.0</v>
      </c>
      <c r="P22" s="5" t="n">
        <v>3746.0</v>
      </c>
      <c r="Q22" s="11" t="n">
        <f si="2" t="shared"/>
        <v>221.0</v>
      </c>
      <c r="R22" s="6" t="n">
        <f si="0" t="shared"/>
        <v>16.95022624434389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3.0</v>
      </c>
      <c r="E23" s="5" t="n">
        <v>4.0</v>
      </c>
      <c r="F23" s="5" t="n">
        <v>3.0</v>
      </c>
      <c r="G23" s="5" t="n">
        <v>15.0</v>
      </c>
      <c r="H23" s="5" t="n">
        <v>14.0</v>
      </c>
      <c r="I23" s="5" t="n">
        <v>8.0</v>
      </c>
      <c r="J23" s="5" t="n">
        <v>14.0</v>
      </c>
      <c r="K23" s="5" t="n">
        <v>7.0</v>
      </c>
      <c r="L23" s="5" t="n">
        <v>5.0</v>
      </c>
      <c r="M23" s="5" t="n">
        <v>18.0</v>
      </c>
      <c r="N23" s="11" t="n">
        <f si="5" t="shared"/>
        <v>91.0</v>
      </c>
      <c r="O23" s="5" t="n">
        <v>2969.0</v>
      </c>
      <c r="P23" s="5" t="n">
        <v>1285.0</v>
      </c>
      <c r="Q23" s="11" t="n">
        <f si="2" t="shared"/>
        <v>73.0</v>
      </c>
      <c r="R23" s="6" t="n">
        <f si="0" t="shared"/>
        <v>17.602739726027398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59.0</v>
      </c>
      <c r="E24" s="5" t="n">
        <f ref="E24:M24" si="7" t="shared">E25-E19-E20-E21-E22-E23</f>
        <v>70.0</v>
      </c>
      <c r="F24" s="5" t="n">
        <f si="7" t="shared"/>
        <v>70.0</v>
      </c>
      <c r="G24" s="5" t="n">
        <f si="7" t="shared"/>
        <v>77.0</v>
      </c>
      <c r="H24" s="5" t="n">
        <f si="7" t="shared"/>
        <v>127.0</v>
      </c>
      <c r="I24" s="5" t="n">
        <f si="7" t="shared"/>
        <v>176.0</v>
      </c>
      <c r="J24" s="5" t="n">
        <f si="7" t="shared"/>
        <v>138.0</v>
      </c>
      <c r="K24" s="5" t="n">
        <f si="7" t="shared"/>
        <v>57.0</v>
      </c>
      <c r="L24" s="5" t="n">
        <f si="7" t="shared"/>
        <v>82.0</v>
      </c>
      <c r="M24" s="5" t="n">
        <f si="7" t="shared"/>
        <v>494.0</v>
      </c>
      <c r="N24" s="11" t="n">
        <f si="5" t="shared"/>
        <v>1350.0</v>
      </c>
      <c r="O24" s="5" t="n">
        <f>O25-O19-O20-O21-O22-O23</f>
        <v>159929.0</v>
      </c>
      <c r="P24" s="5" t="n">
        <f>P25-P19-P20-P21-P22-P23</f>
        <v>15307.0</v>
      </c>
      <c r="Q24" s="11" t="n">
        <f si="2" t="shared"/>
        <v>856.0</v>
      </c>
      <c r="R24" s="6" t="n">
        <f si="0" t="shared"/>
        <v>17.882009345794394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5516.0</v>
      </c>
      <c r="E25" s="5" t="n">
        <v>5169.0</v>
      </c>
      <c r="F25" s="5" t="n">
        <v>7147.0</v>
      </c>
      <c r="G25" s="5" t="n">
        <v>6856.0</v>
      </c>
      <c r="H25" s="5" t="n">
        <v>13844.0</v>
      </c>
      <c r="I25" s="5" t="n">
        <v>13670.0</v>
      </c>
      <c r="J25" s="5" t="n">
        <v>5889.0</v>
      </c>
      <c r="K25" s="5" t="n">
        <v>2283.0</v>
      </c>
      <c r="L25" s="5" t="n">
        <v>1734.0</v>
      </c>
      <c r="M25" s="5" t="n">
        <v>7701.0</v>
      </c>
      <c r="N25" s="11" t="n">
        <f si="5" t="shared"/>
        <v>69809.0</v>
      </c>
      <c r="O25" s="5" t="n">
        <v>1352361.0</v>
      </c>
      <c r="P25" s="5" t="n">
        <v>646365.0</v>
      </c>
      <c r="Q25" s="11" t="n">
        <f si="2" t="shared"/>
        <v>62108.0</v>
      </c>
      <c r="R25" s="6" t="n">
        <f si="0" t="shared"/>
        <v>10.40711341534102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44.0</v>
      </c>
      <c r="E26" s="5" t="n">
        <v>40.0</v>
      </c>
      <c r="F26" s="5" t="n">
        <v>24.0</v>
      </c>
      <c r="G26" s="5" t="n">
        <v>37.0</v>
      </c>
      <c r="H26" s="5" t="n">
        <v>84.0</v>
      </c>
      <c r="I26" s="5" t="n">
        <v>124.0</v>
      </c>
      <c r="J26" s="5" t="n">
        <v>68.0</v>
      </c>
      <c r="K26" s="5" t="n">
        <v>65.0</v>
      </c>
      <c r="L26" s="5" t="n">
        <v>27.0</v>
      </c>
      <c r="M26" s="5" t="n">
        <v>95.0</v>
      </c>
      <c r="N26" s="11" t="n">
        <f si="5" t="shared"/>
        <v>608.0</v>
      </c>
      <c r="O26" s="5" t="n">
        <v>18544.0</v>
      </c>
      <c r="P26" s="5" t="n">
        <v>8590.0</v>
      </c>
      <c r="Q26" s="11" t="n">
        <f si="2" t="shared"/>
        <v>513.0</v>
      </c>
      <c r="R26" s="6" t="n">
        <f si="0" t="shared"/>
        <v>16.744639376218323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266.0</v>
      </c>
      <c r="E27" s="5" t="n">
        <v>263.0</v>
      </c>
      <c r="F27" s="5" t="n">
        <v>225.0</v>
      </c>
      <c r="G27" s="5" t="n">
        <v>240.0</v>
      </c>
      <c r="H27" s="5" t="n">
        <v>608.0</v>
      </c>
      <c r="I27" s="5" t="n">
        <v>733.0</v>
      </c>
      <c r="J27" s="5" t="n">
        <v>502.0</v>
      </c>
      <c r="K27" s="5" t="n">
        <v>305.0</v>
      </c>
      <c r="L27" s="5" t="n">
        <v>273.0</v>
      </c>
      <c r="M27" s="5" t="n">
        <v>672.0</v>
      </c>
      <c r="N27" s="11" t="n">
        <f si="5" t="shared"/>
        <v>4087.0</v>
      </c>
      <c r="O27" s="5" t="n">
        <v>152870.0</v>
      </c>
      <c r="P27" s="5" t="n">
        <v>58971.0</v>
      </c>
      <c r="Q27" s="11" t="n">
        <f si="2" t="shared"/>
        <v>3415.0</v>
      </c>
      <c r="R27" s="6" t="n">
        <f si="0" t="shared"/>
        <v>17.26822840409956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179.0</v>
      </c>
      <c r="E28" s="5" t="n">
        <v>265.0</v>
      </c>
      <c r="F28" s="5" t="n">
        <v>374.0</v>
      </c>
      <c r="G28" s="5" t="n">
        <v>291.0</v>
      </c>
      <c r="H28" s="5" t="n">
        <v>815.0</v>
      </c>
      <c r="I28" s="5" t="n">
        <v>937.0</v>
      </c>
      <c r="J28" s="5" t="n">
        <v>531.0</v>
      </c>
      <c r="K28" s="5" t="n">
        <v>261.0</v>
      </c>
      <c r="L28" s="5" t="n">
        <v>137.0</v>
      </c>
      <c r="M28" s="5" t="n">
        <v>419.0</v>
      </c>
      <c r="N28" s="11" t="n">
        <f si="5" t="shared"/>
        <v>4209.0</v>
      </c>
      <c r="O28" s="5" t="n">
        <v>109866.0</v>
      </c>
      <c r="P28" s="5" t="n">
        <v>51014.0</v>
      </c>
      <c r="Q28" s="11" t="n">
        <f si="2" t="shared"/>
        <v>3790.0</v>
      </c>
      <c r="R28" s="6" t="n">
        <f si="0" t="shared"/>
        <v>13.460158311345646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81.0</v>
      </c>
      <c r="E29" s="5" t="n">
        <v>177.0</v>
      </c>
      <c r="F29" s="5" t="n">
        <v>142.0</v>
      </c>
      <c r="G29" s="5" t="n">
        <v>104.0</v>
      </c>
      <c r="H29" s="5" t="n">
        <v>239.0</v>
      </c>
      <c r="I29" s="5" t="n">
        <v>180.0</v>
      </c>
      <c r="J29" s="5" t="n">
        <v>94.0</v>
      </c>
      <c r="K29" s="5" t="n">
        <v>59.0</v>
      </c>
      <c r="L29" s="5" t="n">
        <v>49.0</v>
      </c>
      <c r="M29" s="5" t="n">
        <v>177.0</v>
      </c>
      <c r="N29" s="11" t="n">
        <f si="5" t="shared"/>
        <v>1302.0</v>
      </c>
      <c r="O29" s="5" t="n">
        <v>38015.0</v>
      </c>
      <c r="P29" s="5" t="n">
        <v>12888.0</v>
      </c>
      <c r="Q29" s="11" t="n">
        <f si="2" t="shared"/>
        <v>1125.0</v>
      </c>
      <c r="R29" s="6" t="n">
        <f si="0" t="shared"/>
        <v>11.456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166.0</v>
      </c>
      <c r="E30" s="5" t="n">
        <v>102.0</v>
      </c>
      <c r="F30" s="5" t="n">
        <v>160.0</v>
      </c>
      <c r="G30" s="5" t="n">
        <v>130.0</v>
      </c>
      <c r="H30" s="5" t="n">
        <v>318.0</v>
      </c>
      <c r="I30" s="5" t="n">
        <v>392.0</v>
      </c>
      <c r="J30" s="5" t="n">
        <v>233.0</v>
      </c>
      <c r="K30" s="5" t="n">
        <v>111.0</v>
      </c>
      <c r="L30" s="5" t="n">
        <v>76.0</v>
      </c>
      <c r="M30" s="5" t="n">
        <v>216.0</v>
      </c>
      <c r="N30" s="11" t="n">
        <f si="5" t="shared"/>
        <v>1904.0</v>
      </c>
      <c r="O30" s="5" t="n">
        <v>39602.0</v>
      </c>
      <c r="P30" s="5" t="n">
        <v>23217.0</v>
      </c>
      <c r="Q30" s="11" t="n">
        <f si="2" t="shared"/>
        <v>1688.0</v>
      </c>
      <c r="R30" s="6" t="n">
        <f si="0" t="shared"/>
        <v>13.75414691943128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55.0</v>
      </c>
      <c r="E31" s="5" t="n">
        <v>70.0</v>
      </c>
      <c r="F31" s="5" t="n">
        <v>79.0</v>
      </c>
      <c r="G31" s="5" t="n">
        <v>69.0</v>
      </c>
      <c r="H31" s="5" t="n">
        <v>140.0</v>
      </c>
      <c r="I31" s="5" t="n">
        <v>209.0</v>
      </c>
      <c r="J31" s="5" t="n">
        <v>104.0</v>
      </c>
      <c r="K31" s="5" t="n">
        <v>37.0</v>
      </c>
      <c r="L31" s="5" t="n">
        <v>20.0</v>
      </c>
      <c r="M31" s="5" t="n">
        <v>37.0</v>
      </c>
      <c r="N31" s="11" t="n">
        <f si="5" t="shared"/>
        <v>820.0</v>
      </c>
      <c r="O31" s="5" t="n">
        <v>13769.0</v>
      </c>
      <c r="P31" s="5" t="n">
        <v>9073.0</v>
      </c>
      <c r="Q31" s="11" t="n">
        <f si="2" t="shared"/>
        <v>783.0</v>
      </c>
      <c r="R31" s="6" t="n">
        <f si="0" t="shared"/>
        <v>11.587484035759898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67.0</v>
      </c>
      <c r="E32" s="5" t="n">
        <v>102.0</v>
      </c>
      <c r="F32" s="5" t="n">
        <v>102.0</v>
      </c>
      <c r="G32" s="5" t="n">
        <v>93.0</v>
      </c>
      <c r="H32" s="5" t="n">
        <v>160.0</v>
      </c>
      <c r="I32" s="5" t="n">
        <v>175.0</v>
      </c>
      <c r="J32" s="5" t="n">
        <v>94.0</v>
      </c>
      <c r="K32" s="5" t="n">
        <v>70.0</v>
      </c>
      <c r="L32" s="5" t="n">
        <v>45.0</v>
      </c>
      <c r="M32" s="5" t="n">
        <v>101.0</v>
      </c>
      <c r="N32" s="11" t="n">
        <f si="5" t="shared"/>
        <v>1009.0</v>
      </c>
      <c r="O32" s="5" t="n">
        <v>33709.0</v>
      </c>
      <c r="P32" s="5" t="n">
        <v>11913.0</v>
      </c>
      <c r="Q32" s="11" t="n">
        <f si="2" t="shared"/>
        <v>908.0</v>
      </c>
      <c r="R32" s="6" t="n">
        <f si="0" t="shared"/>
        <v>13.120044052863436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360.0</v>
      </c>
      <c r="E33" s="5" t="n">
        <v>312.0</v>
      </c>
      <c r="F33" s="5" t="n">
        <v>521.0</v>
      </c>
      <c r="G33" s="5" t="n">
        <v>403.0</v>
      </c>
      <c r="H33" s="5" t="n">
        <v>833.0</v>
      </c>
      <c r="I33" s="5" t="n">
        <v>803.0</v>
      </c>
      <c r="J33" s="5" t="n">
        <v>508.0</v>
      </c>
      <c r="K33" s="5" t="n">
        <v>280.0</v>
      </c>
      <c r="L33" s="5" t="n">
        <v>208.0</v>
      </c>
      <c r="M33" s="5" t="n">
        <v>611.0</v>
      </c>
      <c r="N33" s="11" t="n">
        <f si="5" t="shared"/>
        <v>4839.0</v>
      </c>
      <c r="O33" s="5" t="n">
        <v>162930.0</v>
      </c>
      <c r="P33" s="5" t="n">
        <v>57402.0</v>
      </c>
      <c r="Q33" s="11" t="n">
        <f si="2" t="shared"/>
        <v>4228.0</v>
      </c>
      <c r="R33" s="6" t="n">
        <f si="0" t="shared"/>
        <v>13.576631977294229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24.0</v>
      </c>
      <c r="E34" s="5" t="n">
        <v>40.0</v>
      </c>
      <c r="F34" s="5" t="n">
        <v>57.0</v>
      </c>
      <c r="G34" s="5" t="n">
        <v>28.0</v>
      </c>
      <c r="H34" s="5" t="n">
        <v>73.0</v>
      </c>
      <c r="I34" s="5" t="n">
        <v>101.0</v>
      </c>
      <c r="J34" s="5" t="n">
        <v>54.0</v>
      </c>
      <c r="K34" s="5" t="n">
        <v>20.0</v>
      </c>
      <c r="L34" s="5" t="n">
        <v>15.0</v>
      </c>
      <c r="M34" s="5" t="n">
        <v>77.0</v>
      </c>
      <c r="N34" s="11" t="n">
        <f si="5" t="shared"/>
        <v>489.0</v>
      </c>
      <c r="O34" s="5" t="n">
        <v>10265.0</v>
      </c>
      <c r="P34" s="5" t="n">
        <v>5133.0</v>
      </c>
      <c r="Q34" s="11" t="n">
        <f si="2" t="shared"/>
        <v>412.0</v>
      </c>
      <c r="R34" s="6" t="n">
        <f si="0" t="shared"/>
        <v>12.45873786407767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28.0</v>
      </c>
      <c r="E35" s="5" t="n">
        <v>12.0</v>
      </c>
      <c r="F35" s="5" t="n">
        <v>9.0</v>
      </c>
      <c r="G35" s="5" t="n">
        <v>6.0</v>
      </c>
      <c r="H35" s="5" t="n">
        <v>26.0</v>
      </c>
      <c r="I35" s="5" t="n">
        <v>19.0</v>
      </c>
      <c r="J35" s="5" t="n">
        <v>10.0</v>
      </c>
      <c r="K35" s="5" t="n">
        <v>6.0</v>
      </c>
      <c r="L35" s="5" t="n">
        <v>3.0</v>
      </c>
      <c r="M35" s="5" t="n">
        <v>22.0</v>
      </c>
      <c r="N35" s="11" t="n">
        <f si="5" t="shared"/>
        <v>141.0</v>
      </c>
      <c r="O35" s="5" t="n">
        <v>2001.0</v>
      </c>
      <c r="P35" s="5" t="n">
        <v>1169.0</v>
      </c>
      <c r="Q35" s="11" t="n">
        <f si="2" t="shared"/>
        <v>119.0</v>
      </c>
      <c r="R35" s="6" t="n">
        <f si="0" t="shared"/>
        <v>9.823529411764707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28.0</v>
      </c>
      <c r="E36" s="5" t="n">
        <v>30.0</v>
      </c>
      <c r="F36" s="5" t="n">
        <v>52.0</v>
      </c>
      <c r="G36" s="5" t="n">
        <v>44.0</v>
      </c>
      <c r="H36" s="5" t="n">
        <v>91.0</v>
      </c>
      <c r="I36" s="5" t="n">
        <v>117.0</v>
      </c>
      <c r="J36" s="5" t="n">
        <v>51.0</v>
      </c>
      <c r="K36" s="5" t="n">
        <v>19.0</v>
      </c>
      <c r="L36" s="5" t="n">
        <v>25.0</v>
      </c>
      <c r="M36" s="5" t="n">
        <v>56.0</v>
      </c>
      <c r="N36" s="11" t="n">
        <f si="5" t="shared"/>
        <v>513.0</v>
      </c>
      <c r="O36" s="5" t="n">
        <v>15417.0</v>
      </c>
      <c r="P36" s="5" t="n">
        <v>6042.0</v>
      </c>
      <c r="Q36" s="11" t="n">
        <f si="2" t="shared"/>
        <v>457.0</v>
      </c>
      <c r="R36" s="6" t="n">
        <f si="0" t="shared"/>
        <v>13.221006564551422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36.0</v>
      </c>
      <c r="E37" s="5" t="n">
        <v>14.0</v>
      </c>
      <c r="F37" s="5" t="n">
        <v>39.0</v>
      </c>
      <c r="G37" s="5" t="n">
        <v>21.0</v>
      </c>
      <c r="H37" s="5" t="n">
        <v>66.0</v>
      </c>
      <c r="I37" s="5" t="n">
        <v>72.0</v>
      </c>
      <c r="J37" s="5" t="n">
        <v>60.0</v>
      </c>
      <c r="K37" s="5" t="n">
        <v>59.0</v>
      </c>
      <c r="L37" s="5" t="n">
        <v>50.0</v>
      </c>
      <c r="M37" s="5" t="n">
        <v>238.0</v>
      </c>
      <c r="N37" s="11" t="n">
        <f si="5" t="shared"/>
        <v>655.0</v>
      </c>
      <c r="O37" s="5" t="n">
        <v>56473.0</v>
      </c>
      <c r="P37" s="5" t="n">
        <v>9244.0</v>
      </c>
      <c r="Q37" s="11" t="n">
        <f si="2" t="shared"/>
        <v>417.0</v>
      </c>
      <c r="R37" s="6" t="n">
        <f si="0" t="shared"/>
        <v>22.167865707434053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408.0</v>
      </c>
      <c r="E38" s="5" t="n">
        <f ref="E38:M38" si="8" t="shared">E39-E26-E27-E28-E29-E30-E31-E32-E33-E34-E35-E36-E37</f>
        <v>225.0</v>
      </c>
      <c r="F38" s="5" t="n">
        <f si="8" t="shared"/>
        <v>391.0</v>
      </c>
      <c r="G38" s="5" t="n">
        <f si="8" t="shared"/>
        <v>265.0</v>
      </c>
      <c r="H38" s="5" t="n">
        <f si="8" t="shared"/>
        <v>571.0</v>
      </c>
      <c r="I38" s="5" t="n">
        <f si="8" t="shared"/>
        <v>649.0</v>
      </c>
      <c r="J38" s="5" t="n">
        <f si="8" t="shared"/>
        <v>474.0</v>
      </c>
      <c r="K38" s="5" t="n">
        <f si="8" t="shared"/>
        <v>357.0</v>
      </c>
      <c r="L38" s="5" t="n">
        <f si="8" t="shared"/>
        <v>196.0</v>
      </c>
      <c r="M38" s="5" t="n">
        <f si="8" t="shared"/>
        <v>907.0</v>
      </c>
      <c r="N38" s="11" t="n">
        <f si="5" t="shared"/>
        <v>4443.0</v>
      </c>
      <c r="O38" s="5" t="n">
        <f>O39-O26-O27-O28-O29-O30-O31-O32-O33-O34-O35-O36-O37</f>
        <v>157216.0</v>
      </c>
      <c r="P38" s="5" t="n">
        <f>P39-P26-P27-P28-P29-P30-P31-P32-P33-P34-P35-P36-P37</f>
        <v>54212.0</v>
      </c>
      <c r="Q38" s="11" t="n">
        <f si="2" t="shared"/>
        <v>3536.0</v>
      </c>
      <c r="R38" s="6" t="n">
        <f si="0" t="shared"/>
        <v>15.331447963800905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1742.0</v>
      </c>
      <c r="E39" s="5" t="n">
        <v>1652.0</v>
      </c>
      <c r="F39" s="5" t="n">
        <v>2175.0</v>
      </c>
      <c r="G39" s="5" t="n">
        <v>1731.0</v>
      </c>
      <c r="H39" s="5" t="n">
        <v>4024.0</v>
      </c>
      <c r="I39" s="5" t="n">
        <v>4511.0</v>
      </c>
      <c r="J39" s="5" t="n">
        <v>2783.0</v>
      </c>
      <c r="K39" s="5" t="n">
        <v>1649.0</v>
      </c>
      <c r="L39" s="5" t="n">
        <v>1124.0</v>
      </c>
      <c r="M39" s="5" t="n">
        <v>3628.0</v>
      </c>
      <c r="N39" s="11" t="n">
        <f si="5" t="shared"/>
        <v>25019.0</v>
      </c>
      <c r="O39" s="5" t="n">
        <v>810677.0</v>
      </c>
      <c r="P39" s="5" t="n">
        <v>308868.0</v>
      </c>
      <c r="Q39" s="11" t="n">
        <f si="2" t="shared"/>
        <v>21391.0</v>
      </c>
      <c r="R39" s="6" t="n">
        <f si="0" t="shared"/>
        <v>14.439156654667851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604.0</v>
      </c>
      <c r="E40" s="5" t="n">
        <v>499.0</v>
      </c>
      <c r="F40" s="5" t="n">
        <v>732.0</v>
      </c>
      <c r="G40" s="5" t="n">
        <v>746.0</v>
      </c>
      <c r="H40" s="5" t="n">
        <v>1432.0</v>
      </c>
      <c r="I40" s="5" t="n">
        <v>1298.0</v>
      </c>
      <c r="J40" s="5" t="n">
        <v>401.0</v>
      </c>
      <c r="K40" s="5" t="n">
        <v>162.0</v>
      </c>
      <c r="L40" s="5" t="n">
        <v>129.0</v>
      </c>
      <c r="M40" s="5" t="n">
        <v>1307.0</v>
      </c>
      <c r="N40" s="11" t="n">
        <f si="5" t="shared"/>
        <v>7310.0</v>
      </c>
      <c r="O40" s="5" t="n">
        <v>85651.0</v>
      </c>
      <c r="P40" s="5" t="n">
        <v>54132.0</v>
      </c>
      <c r="Q40" s="11" t="n">
        <f si="2" t="shared"/>
        <v>6003.0</v>
      </c>
      <c r="R40" s="6" t="n">
        <f si="0" t="shared"/>
        <v>9.017491254372814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91.0</v>
      </c>
      <c r="E41" s="5" t="n">
        <v>73.0</v>
      </c>
      <c r="F41" s="5" t="n">
        <v>113.0</v>
      </c>
      <c r="G41" s="5" t="n">
        <v>108.0</v>
      </c>
      <c r="H41" s="5" t="n">
        <v>210.0</v>
      </c>
      <c r="I41" s="5" t="n">
        <v>220.0</v>
      </c>
      <c r="J41" s="5" t="n">
        <v>93.0</v>
      </c>
      <c r="K41" s="5" t="n">
        <v>45.0</v>
      </c>
      <c r="L41" s="5" t="n">
        <v>30.0</v>
      </c>
      <c r="M41" s="5" t="n">
        <v>195.0</v>
      </c>
      <c r="N41" s="11" t="n">
        <f si="5" t="shared"/>
        <v>1178.0</v>
      </c>
      <c r="O41" s="5" t="n">
        <v>21410.0</v>
      </c>
      <c r="P41" s="5" t="n">
        <v>10963.0</v>
      </c>
      <c r="Q41" s="11" t="n">
        <f si="2" t="shared"/>
        <v>983.0</v>
      </c>
      <c r="R41" s="6" t="n">
        <f si="0" t="shared"/>
        <v>11.152594099694811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35.0</v>
      </c>
      <c r="E42" s="5" t="n">
        <f ref="E42:M42" si="9" t="shared">E43-E40-E41</f>
        <v>30.0</v>
      </c>
      <c r="F42" s="5" t="n">
        <f si="9" t="shared"/>
        <v>9.0</v>
      </c>
      <c r="G42" s="5" t="n">
        <f si="9" t="shared"/>
        <v>14.0</v>
      </c>
      <c r="H42" s="5" t="n">
        <f si="9" t="shared"/>
        <v>72.0</v>
      </c>
      <c r="I42" s="5" t="n">
        <f si="9" t="shared"/>
        <v>68.0</v>
      </c>
      <c r="J42" s="5" t="n">
        <f si="9" t="shared"/>
        <v>41.0</v>
      </c>
      <c r="K42" s="5" t="n">
        <f si="9" t="shared"/>
        <v>4.0</v>
      </c>
      <c r="L42" s="5" t="n">
        <f si="9" t="shared"/>
        <v>5.0</v>
      </c>
      <c r="M42" s="5" t="n">
        <f si="9" t="shared"/>
        <v>39.0</v>
      </c>
      <c r="N42" s="11" t="n">
        <f si="5" t="shared"/>
        <v>317.0</v>
      </c>
      <c r="O42" s="5" t="n">
        <f>O43-O40-O41</f>
        <v>10610.0</v>
      </c>
      <c r="P42" s="5" t="n">
        <f>P43-P40-P41</f>
        <v>2796.0</v>
      </c>
      <c r="Q42" s="11" t="n">
        <f si="2" t="shared"/>
        <v>278.0</v>
      </c>
      <c r="R42" s="6" t="n">
        <f si="0" t="shared"/>
        <v>10.057553956834532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730.0</v>
      </c>
      <c r="E43" s="5" t="n">
        <v>602.0</v>
      </c>
      <c r="F43" s="5" t="n">
        <v>854.0</v>
      </c>
      <c r="G43" s="5" t="n">
        <v>868.0</v>
      </c>
      <c r="H43" s="5" t="n">
        <v>1714.0</v>
      </c>
      <c r="I43" s="5" t="n">
        <v>1586.0</v>
      </c>
      <c r="J43" s="5" t="n">
        <v>535.0</v>
      </c>
      <c r="K43" s="5" t="n">
        <v>211.0</v>
      </c>
      <c r="L43" s="5" t="n">
        <v>164.0</v>
      </c>
      <c r="M43" s="5" t="n">
        <v>1541.0</v>
      </c>
      <c r="N43" s="11" t="n">
        <f si="5" t="shared"/>
        <v>8805.0</v>
      </c>
      <c r="O43" s="5" t="n">
        <v>117671.0</v>
      </c>
      <c r="P43" s="5" t="n">
        <v>67891.0</v>
      </c>
      <c r="Q43" s="11" t="n">
        <f si="2" t="shared"/>
        <v>7264.0</v>
      </c>
      <c r="R43" s="6" t="n">
        <f si="0" t="shared"/>
        <v>9.346227973568283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17.0</v>
      </c>
      <c r="E44" s="8" t="n">
        <v>4.0</v>
      </c>
      <c r="F44" s="8" t="n">
        <v>8.0</v>
      </c>
      <c r="G44" s="8" t="n">
        <v>12.0</v>
      </c>
      <c r="H44" s="8" t="n">
        <v>20.0</v>
      </c>
      <c r="I44" s="8" t="n">
        <v>38.0</v>
      </c>
      <c r="J44" s="8" t="n">
        <v>28.0</v>
      </c>
      <c r="K44" s="8" t="n">
        <v>44.0</v>
      </c>
      <c r="L44" s="8" t="n">
        <v>26.0</v>
      </c>
      <c r="M44" s="8" t="n">
        <v>166.0</v>
      </c>
      <c r="N44" s="11" t="n">
        <f si="5" t="shared"/>
        <v>363.0</v>
      </c>
      <c r="O44" s="8" t="n">
        <v>51076.0</v>
      </c>
      <c r="P44" s="8" t="n">
        <v>5072.0</v>
      </c>
      <c r="Q44" s="11" t="n">
        <f si="2" t="shared"/>
        <v>197.0</v>
      </c>
      <c r="R44" s="6" t="n">
        <f si="0" t="shared"/>
        <v>25.746192893401016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11.0</v>
      </c>
      <c r="E45" s="8" t="n">
        <f ref="E45:M45" si="10" t="shared">E46-E44</f>
        <v>13.0</v>
      </c>
      <c r="F45" s="8" t="n">
        <f si="10" t="shared"/>
        <v>24.0</v>
      </c>
      <c r="G45" s="8" t="n">
        <f si="10" t="shared"/>
        <v>29.0</v>
      </c>
      <c r="H45" s="8" t="n">
        <f si="10" t="shared"/>
        <v>63.0</v>
      </c>
      <c r="I45" s="8" t="n">
        <f si="10" t="shared"/>
        <v>78.0</v>
      </c>
      <c r="J45" s="8" t="n">
        <f si="10" t="shared"/>
        <v>66.0</v>
      </c>
      <c r="K45" s="8" t="n">
        <f si="10" t="shared"/>
        <v>28.0</v>
      </c>
      <c r="L45" s="8" t="n">
        <f si="10" t="shared"/>
        <v>42.0</v>
      </c>
      <c r="M45" s="8" t="n">
        <f si="10" t="shared"/>
        <v>208.0</v>
      </c>
      <c r="N45" s="11" t="n">
        <f si="5" t="shared"/>
        <v>562.0</v>
      </c>
      <c r="O45" s="8" t="n">
        <f>O46-O44</f>
        <v>112653.0</v>
      </c>
      <c r="P45" s="8" t="n">
        <f>P46-P44</f>
        <v>7732.0</v>
      </c>
      <c r="Q45" s="11" t="n">
        <f si="2" t="shared"/>
        <v>354.0</v>
      </c>
      <c r="R45" s="6" t="n">
        <f si="0" t="shared"/>
        <v>21.84180790960452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28.0</v>
      </c>
      <c r="E46" s="8" t="n">
        <v>17.0</v>
      </c>
      <c r="F46" s="8" t="n">
        <v>32.0</v>
      </c>
      <c r="G46" s="8" t="n">
        <v>41.0</v>
      </c>
      <c r="H46" s="8" t="n">
        <v>83.0</v>
      </c>
      <c r="I46" s="8" t="n">
        <v>116.0</v>
      </c>
      <c r="J46" s="8" t="n">
        <v>94.0</v>
      </c>
      <c r="K46" s="8" t="n">
        <v>72.0</v>
      </c>
      <c r="L46" s="8" t="n">
        <v>68.0</v>
      </c>
      <c r="M46" s="8" t="n">
        <v>374.0</v>
      </c>
      <c r="N46" s="11" t="n">
        <f si="5" t="shared"/>
        <v>925.0</v>
      </c>
      <c r="O46" s="8" t="n">
        <v>163729.0</v>
      </c>
      <c r="P46" s="8" t="n">
        <v>12804.0</v>
      </c>
      <c r="Q46" s="11" t="n">
        <f si="2" t="shared"/>
        <v>551.0</v>
      </c>
      <c r="R46" s="6" t="n">
        <f si="0" t="shared"/>
        <v>23.237749546279492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5.0</v>
      </c>
      <c r="E47" s="5" t="n">
        <v>0.0</v>
      </c>
      <c r="F47" s="5" t="n">
        <v>4.0</v>
      </c>
      <c r="G47" s="5" t="n">
        <v>2.0</v>
      </c>
      <c r="H47" s="5" t="n">
        <v>4.0</v>
      </c>
      <c r="I47" s="5" t="n">
        <v>8.0</v>
      </c>
      <c r="J47" s="5" t="n">
        <v>6.0</v>
      </c>
      <c r="K47" s="5" t="n">
        <v>2.0</v>
      </c>
      <c r="L47" s="5" t="n">
        <v>2.0</v>
      </c>
      <c r="M47" s="5" t="n">
        <v>26.0</v>
      </c>
      <c r="N47" s="11" t="n">
        <f si="5" t="shared"/>
        <v>59.0</v>
      </c>
      <c r="O47" s="5" t="n">
        <v>8413.0</v>
      </c>
      <c r="P47" s="5" t="n">
        <v>529.0</v>
      </c>
      <c r="Q47" s="11" t="n">
        <f si="2" t="shared"/>
        <v>33.0</v>
      </c>
      <c r="R47" s="6" t="n">
        <f si="0" t="shared"/>
        <v>16.03030303030303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38993.0</v>
      </c>
      <c r="E48" s="5" t="n">
        <f ref="E48:M48" si="11" t="shared">E47+E46+E43+E39+E25+E18</f>
        <v>89072.0</v>
      </c>
      <c r="F48" s="5" t="n">
        <f si="11" t="shared"/>
        <v>120108.0</v>
      </c>
      <c r="G48" s="5" t="n">
        <f si="11" t="shared"/>
        <v>81070.0</v>
      </c>
      <c r="H48" s="5" t="n">
        <f si="11" t="shared"/>
        <v>101449.0</v>
      </c>
      <c r="I48" s="5" t="n">
        <f si="11" t="shared"/>
        <v>66402.0</v>
      </c>
      <c r="J48" s="5" t="n">
        <f si="11" t="shared"/>
        <v>20602.0</v>
      </c>
      <c r="K48" s="5" t="n">
        <f si="11" t="shared"/>
        <v>11994.0</v>
      </c>
      <c r="L48" s="5" t="n">
        <f si="11" t="shared"/>
        <v>10455.0</v>
      </c>
      <c r="M48" s="5" t="n">
        <f si="11" t="shared"/>
        <v>86790.0</v>
      </c>
      <c r="N48" s="11" t="n">
        <f si="5" t="shared"/>
        <v>626935.0</v>
      </c>
      <c r="O48" s="5" t="n">
        <f>O47+O46+O43+O39+O25+O18</f>
        <v>3.7395708E7</v>
      </c>
      <c r="P48" s="5" t="n">
        <f>P47+P46+P43+P39+P25+P18</f>
        <v>3988658.0</v>
      </c>
      <c r="Q48" s="11" t="n">
        <f si="2" t="shared"/>
        <v>540145.0</v>
      </c>
      <c r="R48" s="6" t="n">
        <f si="0" t="shared"/>
        <v>7.384420849956956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6.2196240439599</v>
      </c>
      <c r="E49" s="6" t="n">
        <f ref="E49" si="13" t="shared">E48/$N$48*100</f>
        <v>14.207533476357199</v>
      </c>
      <c r="F49" s="6" t="n">
        <f ref="F49" si="14" t="shared">F48/$N$48*100</f>
        <v>19.15796693437119</v>
      </c>
      <c r="G49" s="6" t="n">
        <f ref="G49" si="15" t="shared">G48/$N$48*100</f>
        <v>12.931165112810739</v>
      </c>
      <c r="H49" s="6" t="n">
        <f ref="H49" si="16" t="shared">H48/$N$48*100</f>
        <v>16.181741328845895</v>
      </c>
      <c r="I49" s="6" t="n">
        <f ref="I49" si="17" t="shared">I48/$N$48*100</f>
        <v>10.591528627369664</v>
      </c>
      <c r="J49" s="6" t="n">
        <f ref="J49" si="18" t="shared">J48/$N$48*100</f>
        <v>3.2861460917000964</v>
      </c>
      <c r="K49" s="6" t="n">
        <f ref="K49" si="19" t="shared">K48/$N$48*100</f>
        <v>1.9131169897995806</v>
      </c>
      <c r="L49" s="6" t="n">
        <f ref="L49" si="20" t="shared">L48/$N$48*100</f>
        <v>1.6676369958608148</v>
      </c>
      <c r="M49" s="6" t="n">
        <f ref="M49" si="21" t="shared">M48/$N$48*100</f>
        <v>13.843540398924928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